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milloni\Documents\SIES\File di lavoro\Rapporto annuale\"/>
    </mc:Choice>
  </mc:AlternateContent>
  <bookViews>
    <workbookView xWindow="14520" yWindow="420" windowWidth="14280" windowHeight="11925" tabRatio="858"/>
  </bookViews>
  <sheets>
    <sheet name="Dati di Attività" sheetId="7" r:id="rId1"/>
    <sheet name="Accessi per Residenza e PS" sheetId="16" r:id="rId2"/>
    <sheet name="Accessi per Residenza e ASL" sheetId="12" r:id="rId3"/>
    <sheet name="Accessi per ASL" sheetId="13" r:id="rId4"/>
    <sheet name="Non risponde a chiamata per ASL" sheetId="14" r:id="rId5"/>
    <sheet name="Non risponde a chiamata per PS" sheetId="15" r:id="rId6"/>
    <sheet name="MOD.ARRIVO per istituto" sheetId="18" r:id="rId7"/>
    <sheet name="TRIAGE per istituto" sheetId="17" r:id="rId8"/>
    <sheet name="TRIAGE RIVALUTATO per istituto" sheetId="25" r:id="rId9"/>
    <sheet name="TEMPO DI ATTESA" sheetId="21" r:id="rId10"/>
    <sheet name="ESITO per istituto" sheetId="19" r:id="rId11"/>
    <sheet name="TEMPO DI PERMANENZA" sheetId="22" r:id="rId12"/>
    <sheet name="TEMPO DI PERMANENZA (CLASSI)" sheetId="23" r:id="rId13"/>
    <sheet name="ACCESSI OBI" sheetId="24" r:id="rId14"/>
  </sheets>
  <definedNames>
    <definedName name="_xlnm.Print_Area" localSheetId="13">'ACCESSI OBI'!$A$1:$J$78</definedName>
    <definedName name="_xlnm.Print_Area" localSheetId="2">'Accessi per Residenza e ASL'!$A$1:$O$20</definedName>
    <definedName name="_xlnm.Print_Area" localSheetId="1">'Accessi per Residenza e PS'!$A$1:$L$70</definedName>
    <definedName name="_xlnm.Print_Area" localSheetId="0">'Dati di Attività'!$A$1:$H$184</definedName>
    <definedName name="_xlnm.Print_Area" localSheetId="6">'MOD.ARRIVO per istituto'!$A$1:$T$81</definedName>
    <definedName name="_xlnm.Print_Area" localSheetId="11">'TEMPO DI PERMANENZA'!$A$1:$AB$77</definedName>
    <definedName name="_xlnm.Print_Area" localSheetId="7">'TRIAGE per istituto'!$A$1:$N$81</definedName>
    <definedName name="_xlnm.Print_Area" localSheetId="8">'TRIAGE RIVALUTATO per istituto'!$A$1:$F$79</definedName>
    <definedName name="_xlnm.Print_Titles" localSheetId="13">'ACCESSI OBI'!$1:$7</definedName>
    <definedName name="_xlnm.Print_Titles" localSheetId="0">'Dati di Attività'!$1:$4</definedName>
    <definedName name="_xlnm.Print_Titles" localSheetId="10">'ESITO per istituto'!$1:$10</definedName>
    <definedName name="_xlnm.Print_Titles" localSheetId="6">'MOD.ARRIVO per istituto'!$1:$10</definedName>
    <definedName name="_xlnm.Print_Titles" localSheetId="9">'TEMPO DI ATTESA'!$1:$11</definedName>
    <definedName name="_xlnm.Print_Titles" localSheetId="11">'TEMPO DI PERMANENZA'!$1:$11</definedName>
    <definedName name="_xlnm.Print_Titles" localSheetId="12">'TEMPO DI PERMANENZA (CLASSI)'!$1:$11</definedName>
    <definedName name="_xlnm.Print_Titles" localSheetId="7">'TRIAGE per istituto'!$1:$10</definedName>
    <definedName name="_xlnm.Print_Titles" localSheetId="8">'TRIAGE RIVALUTATO per istituto'!$1:$8</definedName>
  </definedNames>
  <calcPr calcId="162913"/>
</workbook>
</file>

<file path=xl/calcChain.xml><?xml version="1.0" encoding="utf-8"?>
<calcChain xmlns="http://schemas.openxmlformats.org/spreadsheetml/2006/main">
  <c r="E9" i="13" l="1"/>
  <c r="D23" i="7"/>
  <c r="C23" i="7"/>
  <c r="G21" i="7"/>
  <c r="G20" i="7"/>
  <c r="G19" i="7"/>
  <c r="G18" i="7"/>
  <c r="G17" i="7"/>
  <c r="F10" i="7"/>
  <c r="D11" i="14" l="1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10" i="14"/>
  <c r="D9" i="14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64" i="15"/>
  <c r="F65" i="15"/>
  <c r="F10" i="15"/>
  <c r="F9" i="15"/>
  <c r="D66" i="15" l="1"/>
  <c r="E66" i="15"/>
  <c r="B26" i="13"/>
  <c r="E26" i="13" s="1"/>
  <c r="B26" i="14"/>
  <c r="C26" i="14"/>
  <c r="C26" i="13"/>
  <c r="D26" i="13" s="1"/>
  <c r="F184" i="7"/>
  <c r="G176" i="7" s="1"/>
  <c r="G179" i="7"/>
  <c r="G183" i="7"/>
  <c r="G168" i="7"/>
  <c r="F169" i="7"/>
  <c r="G166" i="7" s="1"/>
  <c r="F160" i="7"/>
  <c r="G152" i="7" s="1"/>
  <c r="F145" i="7"/>
  <c r="G143" i="7" s="1"/>
  <c r="F136" i="7"/>
  <c r="G116" i="7" s="1"/>
  <c r="G103" i="7"/>
  <c r="G105" i="7"/>
  <c r="G107" i="7"/>
  <c r="G109" i="7"/>
  <c r="G101" i="7"/>
  <c r="F110" i="7"/>
  <c r="G102" i="7" s="1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69" i="7"/>
  <c r="H65" i="7"/>
  <c r="G65" i="7"/>
  <c r="F65" i="7"/>
  <c r="E23" i="7"/>
  <c r="G135" i="7" l="1"/>
  <c r="G133" i="7"/>
  <c r="G131" i="7"/>
  <c r="G129" i="7"/>
  <c r="G127" i="7"/>
  <c r="G125" i="7"/>
  <c r="G123" i="7"/>
  <c r="G121" i="7"/>
  <c r="G119" i="7"/>
  <c r="G117" i="7"/>
  <c r="G144" i="7"/>
  <c r="G159" i="7"/>
  <c r="G157" i="7"/>
  <c r="G155" i="7"/>
  <c r="G153" i="7"/>
  <c r="G151" i="7"/>
  <c r="G110" i="7"/>
  <c r="G108" i="7"/>
  <c r="G106" i="7"/>
  <c r="G104" i="7"/>
  <c r="G115" i="7"/>
  <c r="G134" i="7"/>
  <c r="G132" i="7"/>
  <c r="G130" i="7"/>
  <c r="G128" i="7"/>
  <c r="G126" i="7"/>
  <c r="G124" i="7"/>
  <c r="G122" i="7"/>
  <c r="G120" i="7"/>
  <c r="G118" i="7"/>
  <c r="G142" i="7"/>
  <c r="G150" i="7"/>
  <c r="G158" i="7"/>
  <c r="G156" i="7"/>
  <c r="G154" i="7"/>
  <c r="G167" i="7"/>
  <c r="G181" i="7"/>
  <c r="G177" i="7"/>
  <c r="D26" i="14"/>
  <c r="F66" i="15"/>
  <c r="G175" i="7"/>
  <c r="G182" i="7"/>
  <c r="G180" i="7"/>
  <c r="G178" i="7"/>
  <c r="D9" i="13"/>
  <c r="G27" i="7" l="1"/>
  <c r="G28" i="7"/>
  <c r="G29" i="7"/>
  <c r="G30" i="7"/>
  <c r="G31" i="7"/>
  <c r="G32" i="7"/>
  <c r="G33" i="7"/>
  <c r="G34" i="7"/>
  <c r="G22" i="7" l="1"/>
  <c r="G6" i="7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G56" i="7"/>
  <c r="G55" i="7"/>
  <c r="G54" i="7"/>
  <c r="G53" i="7"/>
  <c r="G52" i="7"/>
  <c r="G51" i="7"/>
  <c r="G46" i="7"/>
  <c r="G45" i="7"/>
  <c r="G44" i="7"/>
  <c r="G43" i="7"/>
  <c r="G42" i="7"/>
  <c r="G41" i="7"/>
  <c r="G40" i="7"/>
  <c r="G39" i="7"/>
  <c r="G38" i="7"/>
  <c r="E17" i="13"/>
  <c r="E10" i="13"/>
  <c r="E11" i="13"/>
  <c r="E12" i="13"/>
  <c r="E13" i="13"/>
  <c r="E14" i="13"/>
  <c r="E15" i="13"/>
  <c r="E16" i="13"/>
  <c r="E18" i="13"/>
  <c r="E19" i="13"/>
  <c r="E20" i="13"/>
  <c r="E21" i="13"/>
  <c r="E22" i="13"/>
  <c r="E23" i="13"/>
  <c r="E24" i="13"/>
  <c r="E25" i="13"/>
  <c r="F23" i="7"/>
  <c r="G10" i="7"/>
  <c r="G8" i="7" l="1"/>
</calcChain>
</file>

<file path=xl/sharedStrings.xml><?xml version="1.0" encoding="utf-8"?>
<sst xmlns="http://schemas.openxmlformats.org/spreadsheetml/2006/main" count="2073" uniqueCount="446">
  <si>
    <t>DESCRIZIONE</t>
  </si>
  <si>
    <t xml:space="preserve">% </t>
  </si>
  <si>
    <t>Totale</t>
  </si>
  <si>
    <t>0-14</t>
  </si>
  <si>
    <t>15-44</t>
  </si>
  <si>
    <t>45-64</t>
  </si>
  <si>
    <t>65+</t>
  </si>
  <si>
    <t>ASL</t>
  </si>
  <si>
    <t>ASL LATINA</t>
  </si>
  <si>
    <t>ASL FROSINONE</t>
  </si>
  <si>
    <t>ASL VITERBO</t>
  </si>
  <si>
    <t xml:space="preserve">A.O. S.GIOVANNI </t>
  </si>
  <si>
    <t xml:space="preserve">A.U. GEMELLI </t>
  </si>
  <si>
    <t xml:space="preserve">I.R.C.C.S. BAMBINO GESU' </t>
  </si>
  <si>
    <t>ASL RIETI</t>
  </si>
  <si>
    <t>A.U. TOR VERGATA</t>
  </si>
  <si>
    <t>CODICE</t>
  </si>
  <si>
    <t>Civile di Acquapendente</t>
  </si>
  <si>
    <t>Andosilla</t>
  </si>
  <si>
    <t>Sant' Anna</t>
  </si>
  <si>
    <t>Civile di Tarquinia</t>
  </si>
  <si>
    <t>San Camillo de Lellis</t>
  </si>
  <si>
    <t>Regionale Oftalmico</t>
  </si>
  <si>
    <t>Generale Provinciale</t>
  </si>
  <si>
    <t>San Paolo</t>
  </si>
  <si>
    <t>Parodi Delfino</t>
  </si>
  <si>
    <t>San Sebastiano Martire</t>
  </si>
  <si>
    <t>Coniugi Bernardini</t>
  </si>
  <si>
    <t>Angelucci</t>
  </si>
  <si>
    <t>C.T.O.</t>
  </si>
  <si>
    <t>Civile di Bracciano</t>
  </si>
  <si>
    <t>Giovanni Battista Grassi</t>
  </si>
  <si>
    <t>Sant' Eugenio</t>
  </si>
  <si>
    <t>San Pietro - FBF</t>
  </si>
  <si>
    <t>San Giovanni Calibita - FBF</t>
  </si>
  <si>
    <t>San Carlo di Nancy</t>
  </si>
  <si>
    <t>Cristo Re</t>
  </si>
  <si>
    <t>Madre Giuseppina Vannini</t>
  </si>
  <si>
    <t>Policlinico Casilino</t>
  </si>
  <si>
    <t>Aurelia Hospital</t>
  </si>
  <si>
    <t>A. Fiorini</t>
  </si>
  <si>
    <t>San Giovanni di Dio</t>
  </si>
  <si>
    <t>Dono Svizzero</t>
  </si>
  <si>
    <t>I.C.O.T.</t>
  </si>
  <si>
    <t>Citta' di Aprilia</t>
  </si>
  <si>
    <t>San Benedetto</t>
  </si>
  <si>
    <t>Santissima Trinita'</t>
  </si>
  <si>
    <t>Sandro Pertini</t>
  </si>
  <si>
    <t>Belcolle</t>
  </si>
  <si>
    <t>San Giovanni</t>
  </si>
  <si>
    <t>Bambino Gesu'</t>
  </si>
  <si>
    <t>A. Gemelli</t>
  </si>
  <si>
    <t>Policlinico Tor Vergata</t>
  </si>
  <si>
    <t xml:space="preserve"> </t>
  </si>
  <si>
    <t>Paziente assente alla chiamata</t>
  </si>
  <si>
    <t>%</t>
  </si>
  <si>
    <t>ACCESSI</t>
  </si>
  <si>
    <t>GRUPPO DIAGNOSI</t>
  </si>
  <si>
    <t>Codice</t>
  </si>
  <si>
    <t>ISTITUTO</t>
  </si>
  <si>
    <t>San Filippo Neri</t>
  </si>
  <si>
    <t>Santo Spirito</t>
  </si>
  <si>
    <t>Santa Maria Goretti</t>
  </si>
  <si>
    <t xml:space="preserve"> Fonte dati SIES</t>
  </si>
  <si>
    <t>Ricoveri programmati registrati in PS*</t>
  </si>
  <si>
    <t>* record SIES con esito "ricovero" e problema principale "ricovero programmato"</t>
  </si>
  <si>
    <t>TOTALE</t>
  </si>
  <si>
    <t>Alcune condizioni morbose di origine perinatale</t>
  </si>
  <si>
    <t>Malattie del sangue e degli organi ematopoietici</t>
  </si>
  <si>
    <t>Malattie infettive e parassitarie</t>
  </si>
  <si>
    <t>Malformazioni congenite</t>
  </si>
  <si>
    <t>Traumatismi e avvelenamenti</t>
  </si>
  <si>
    <t>Tumori</t>
  </si>
  <si>
    <t>San Giuseppe</t>
  </si>
  <si>
    <t>Policlinico Umberto I</t>
  </si>
  <si>
    <t>AUTONOMO</t>
  </si>
  <si>
    <t>ERRATO</t>
  </si>
  <si>
    <t>Accessi in PS in emergenza</t>
  </si>
  <si>
    <t>Accessi totali in PS</t>
  </si>
  <si>
    <t>Codici V</t>
  </si>
  <si>
    <t>Disturbi psichici</t>
  </si>
  <si>
    <t>AMBULANZA 118</t>
  </si>
  <si>
    <t>AMBULANZA PUBBLICA</t>
  </si>
  <si>
    <t>AMBULANZA PRIVATA</t>
  </si>
  <si>
    <t>CODICE VERDE</t>
  </si>
  <si>
    <t>CODICE GIALLO</t>
  </si>
  <si>
    <t>CODICE BIANCO</t>
  </si>
  <si>
    <t>CODICE ROSSO</t>
  </si>
  <si>
    <t>NON ESEGUITO</t>
  </si>
  <si>
    <t>GIUNTO CADAVERE</t>
  </si>
  <si>
    <t>A DOMICILIO</t>
  </si>
  <si>
    <t>RICOVERO IN REPARTO DI DEGENZA</t>
  </si>
  <si>
    <t>RIFIUTA RICOVERO</t>
  </si>
  <si>
    <t>NON RISPONDE A CHIAMATA</t>
  </si>
  <si>
    <t>PAZIENTE SI ALLONTANA SPONTANEAMENTE</t>
  </si>
  <si>
    <t>TRASFERIMENTO AD ALTRO ISTITUTO</t>
  </si>
  <si>
    <t>DECEDUTO IN PS</t>
  </si>
  <si>
    <t>Femmina</t>
  </si>
  <si>
    <t>Maschio</t>
  </si>
  <si>
    <t>Fascia d'età</t>
  </si>
  <si>
    <t>Sesso</t>
  </si>
  <si>
    <t>RESIDENZA</t>
  </si>
  <si>
    <t>ASL FR</t>
  </si>
  <si>
    <t>ASL LT</t>
  </si>
  <si>
    <t>ASL RI</t>
  </si>
  <si>
    <t>ASL VT</t>
  </si>
  <si>
    <t>Totale complessivo</t>
  </si>
  <si>
    <t>Totale accessi con il campo "Problema Principale" valorizzato con "Trauma o Ustione"</t>
  </si>
  <si>
    <t>Mancante</t>
  </si>
  <si>
    <t>Santissimo Gonfalone</t>
  </si>
  <si>
    <t>San Giovanni Evangelista</t>
  </si>
  <si>
    <t>Tabella 1 - Accessi per fascia d'età divisi per sesso</t>
  </si>
  <si>
    <t xml:space="preserve">Tabella 2 - Accessi per modalità d'invio </t>
  </si>
  <si>
    <t>Tabella 3 - Accessi per modalità d'arrivo</t>
  </si>
  <si>
    <t xml:space="preserve">Tabella 4 - Accessi per codice triage </t>
  </si>
  <si>
    <t>07200</t>
  </si>
  <si>
    <t>90200</t>
  </si>
  <si>
    <t>90400</t>
  </si>
  <si>
    <t>90600</t>
  </si>
  <si>
    <t>16500</t>
  </si>
  <si>
    <t>26700</t>
  </si>
  <si>
    <t>92000</t>
  </si>
  <si>
    <t>05800</t>
  </si>
  <si>
    <t>06600</t>
  </si>
  <si>
    <t>07600</t>
  </si>
  <si>
    <t>06100</t>
  </si>
  <si>
    <t>90100</t>
  </si>
  <si>
    <t>San Camillo - Forlanini</t>
  </si>
  <si>
    <t>02600</t>
  </si>
  <si>
    <t>03000</t>
  </si>
  <si>
    <t>07100</t>
  </si>
  <si>
    <t>07300</t>
  </si>
  <si>
    <t>07400</t>
  </si>
  <si>
    <t>18000</t>
  </si>
  <si>
    <t>90500</t>
  </si>
  <si>
    <t>91900</t>
  </si>
  <si>
    <t>S.Andrea</t>
  </si>
  <si>
    <t>04500</t>
  </si>
  <si>
    <t>05900</t>
  </si>
  <si>
    <t>04600</t>
  </si>
  <si>
    <t>04900</t>
  </si>
  <si>
    <t>05100</t>
  </si>
  <si>
    <t>05200</t>
  </si>
  <si>
    <t>05300</t>
  </si>
  <si>
    <t>04300</t>
  </si>
  <si>
    <t>04401</t>
  </si>
  <si>
    <t>04700</t>
  </si>
  <si>
    <t>05400</t>
  </si>
  <si>
    <t>13400</t>
  </si>
  <si>
    <t>00200</t>
  </si>
  <si>
    <t>00300</t>
  </si>
  <si>
    <t>00700</t>
  </si>
  <si>
    <t>27100</t>
  </si>
  <si>
    <t>01900</t>
  </si>
  <si>
    <t>20001</t>
  </si>
  <si>
    <t>20401</t>
  </si>
  <si>
    <t>20402</t>
  </si>
  <si>
    <t>20601</t>
  </si>
  <si>
    <t>21201</t>
  </si>
  <si>
    <t>21500</t>
  </si>
  <si>
    <t>21600</t>
  </si>
  <si>
    <t>21700</t>
  </si>
  <si>
    <t>22600</t>
  </si>
  <si>
    <t>22800</t>
  </si>
  <si>
    <t>ASL_ISTITUTO</t>
  </si>
  <si>
    <t>RESIDENTI FUORI REGIONE</t>
  </si>
  <si>
    <t>CITTADINI STRANIERI</t>
  </si>
  <si>
    <t>RESIDENZA NON ATTRIBUIBILE</t>
  </si>
  <si>
    <t xml:space="preserve">A.O. S.CAMILLO FORLANINI </t>
  </si>
  <si>
    <t xml:space="preserve">A.U. UMBERTO I </t>
  </si>
  <si>
    <t>A.O. S.ANDREA</t>
  </si>
  <si>
    <t>TOTALI</t>
  </si>
  <si>
    <t>Accessi con esito non risponde a chiamata escluso il codice triage bianco</t>
  </si>
  <si>
    <t>ACCESSI TOTALI</t>
  </si>
  <si>
    <t>ASL VITERBO Totale</t>
  </si>
  <si>
    <t>ASL RIETI Totale</t>
  </si>
  <si>
    <t>ASL LATINA Totale</t>
  </si>
  <si>
    <t>ASL FROSINONE Totale</t>
  </si>
  <si>
    <t>90101</t>
  </si>
  <si>
    <t>90102</t>
  </si>
  <si>
    <t>90601</t>
  </si>
  <si>
    <t>Policlinico Umberto I Centrale</t>
  </si>
  <si>
    <t>90602</t>
  </si>
  <si>
    <t>Policlinico Umberto I Oculistica</t>
  </si>
  <si>
    <t>90604</t>
  </si>
  <si>
    <t>Policlinico Umberto I Ostetrica</t>
  </si>
  <si>
    <t>90607</t>
  </si>
  <si>
    <t>Policlinico Umberto I Pediatrica</t>
  </si>
  <si>
    <t>90608</t>
  </si>
  <si>
    <t>Policlinico Umberto I Ematologico</t>
  </si>
  <si>
    <t>A.U. UMBERTO I  Totale</t>
  </si>
  <si>
    <t>Policlinico Tor Vergata Generale</t>
  </si>
  <si>
    <t>92001</t>
  </si>
  <si>
    <t>Policlinico Tor Vergata Odontoiatrico</t>
  </si>
  <si>
    <t>A.U. TOR VERGATA Totale</t>
  </si>
  <si>
    <t>RESIDENTI LAZIO</t>
  </si>
  <si>
    <t>TRIAGE</t>
  </si>
  <si>
    <t>ESITO</t>
  </si>
  <si>
    <t xml:space="preserve">TRASFERITO AL PS RICHIEDENTE </t>
  </si>
  <si>
    <t>DIMISSIONE A STRUTTURE AMBULATORIALI</t>
  </si>
  <si>
    <t>ALTRE AMBULANZE</t>
  </si>
  <si>
    <t>118 ALTRE REGIONI</t>
  </si>
  <si>
    <t>ELICOTTERO 118</t>
  </si>
  <si>
    <t>ALTRO ELICOTTERO</t>
  </si>
  <si>
    <t>Complicazioni di cure</t>
  </si>
  <si>
    <t xml:space="preserve">***   si intende ambulanze di Polizia, Esercito, Vigili del Fuoco, ecc. </t>
  </si>
  <si>
    <t>Ricoveri programmati registrati in PS</t>
  </si>
  <si>
    <t>% Ricoveri programmati registrati in PS</t>
  </si>
  <si>
    <t>23</t>
  </si>
  <si>
    <t>10</t>
  </si>
  <si>
    <t>04</t>
  </si>
  <si>
    <t>05</t>
  </si>
  <si>
    <t>12</t>
  </si>
  <si>
    <t>06</t>
  </si>
  <si>
    <t>19</t>
  </si>
  <si>
    <t>09</t>
  </si>
  <si>
    <t>03</t>
  </si>
  <si>
    <t>21</t>
  </si>
  <si>
    <t>17</t>
  </si>
  <si>
    <t>14</t>
  </si>
  <si>
    <t>18</t>
  </si>
  <si>
    <t>22</t>
  </si>
  <si>
    <t>20</t>
  </si>
  <si>
    <t>13</t>
  </si>
  <si>
    <t>16</t>
  </si>
  <si>
    <t>15</t>
  </si>
  <si>
    <t>02</t>
  </si>
  <si>
    <t>11</t>
  </si>
  <si>
    <t>07</t>
  </si>
  <si>
    <t>01</t>
  </si>
  <si>
    <t>24</t>
  </si>
  <si>
    <t>25</t>
  </si>
  <si>
    <t>7</t>
  </si>
  <si>
    <t>5</t>
  </si>
  <si>
    <t>6</t>
  </si>
  <si>
    <t>3</t>
  </si>
  <si>
    <t>1</t>
  </si>
  <si>
    <t>4</t>
  </si>
  <si>
    <t>2</t>
  </si>
  <si>
    <t>Civile Paolo Colombo</t>
  </si>
  <si>
    <t>Fabrizio Spaziani</t>
  </si>
  <si>
    <t>Santa Scolastica</t>
  </si>
  <si>
    <t>N</t>
  </si>
  <si>
    <t>Triage</t>
  </si>
  <si>
    <t>Codice rosso</t>
  </si>
  <si>
    <t>Codice giallo</t>
  </si>
  <si>
    <t>Codice verde</t>
  </si>
  <si>
    <t>Codice bianco</t>
  </si>
  <si>
    <t>Non eseguito</t>
  </si>
  <si>
    <t>Appropriatezza all'uscita</t>
  </si>
  <si>
    <t>Sì (Codice diverso da bianco)</t>
  </si>
  <si>
    <t>No (Codice bianco)</t>
  </si>
  <si>
    <t>Motivo del trasferimento</t>
  </si>
  <si>
    <t>In continuità di soccorso</t>
  </si>
  <si>
    <t>Per mancanza di posto letto</t>
  </si>
  <si>
    <t>Tipo di esenzione</t>
  </si>
  <si>
    <t>ACCESSI CON TRIAGE RIVALUTATO</t>
  </si>
  <si>
    <t>Tempo di attesa</t>
  </si>
  <si>
    <t>media</t>
  </si>
  <si>
    <t>mediana</t>
  </si>
  <si>
    <t>P25</t>
  </si>
  <si>
    <t>P75</t>
  </si>
  <si>
    <t>P90</t>
  </si>
  <si>
    <t>San Camillo - Forlanini Generale</t>
  </si>
  <si>
    <t>San Camillo - Forlanini Pediatrico</t>
  </si>
  <si>
    <t>San Camillo - Forlanini Ostetrico</t>
  </si>
  <si>
    <t>Totale regione</t>
  </si>
  <si>
    <t>PS</t>
  </si>
  <si>
    <t>DEA I</t>
  </si>
  <si>
    <t>DEA II</t>
  </si>
  <si>
    <t>PS Specialistici</t>
  </si>
  <si>
    <t>Tempo di permanenza</t>
  </si>
  <si>
    <t>A domicilio</t>
  </si>
  <si>
    <t>Ricovero in reparto di degenza</t>
  </si>
  <si>
    <t>Trasferimento ad altro istituto</t>
  </si>
  <si>
    <t>Rifiuta ricovero</t>
  </si>
  <si>
    <t>Deceduto in PS</t>
  </si>
  <si>
    <t>Trasferito al PS richiedente dopo consulenza</t>
  </si>
  <si>
    <t>Paziente si allontana spontaneamente</t>
  </si>
  <si>
    <t>Dimissione a strutture ambulatoriali</t>
  </si>
  <si>
    <t>No</t>
  </si>
  <si>
    <t>Sì</t>
  </si>
  <si>
    <t>Istituto</t>
  </si>
  <si>
    <t>Decisione propria</t>
  </si>
  <si>
    <t>Trasporto urgente</t>
  </si>
  <si>
    <t>Altro</t>
  </si>
  <si>
    <t>Specialista</t>
  </si>
  <si>
    <t>Trasferito da altro istituto</t>
  </si>
  <si>
    <t>Medico di medicina generale e pediatra di libera scelta</t>
  </si>
  <si>
    <t>Medico di continuità assistenziale</t>
  </si>
  <si>
    <t>Autonomo</t>
  </si>
  <si>
    <t>Ambulanza 118</t>
  </si>
  <si>
    <t>Ambulanza pubblica</t>
  </si>
  <si>
    <t>Ambulanza privata</t>
  </si>
  <si>
    <t>Elicottero 118</t>
  </si>
  <si>
    <t>Altro elicottero</t>
  </si>
  <si>
    <t>118 altre regioni</t>
  </si>
  <si>
    <t>Altre ambulanze ***</t>
  </si>
  <si>
    <t>Tabella 6 - Accessi per problema principale</t>
  </si>
  <si>
    <t>Febbre</t>
  </si>
  <si>
    <t>Dispnea</t>
  </si>
  <si>
    <t>Intossicazione</t>
  </si>
  <si>
    <t>Coma</t>
  </si>
  <si>
    <t>Shock</t>
  </si>
  <si>
    <t xml:space="preserve">Tabella 7 - Accessi per causa del trauma </t>
  </si>
  <si>
    <t>Aggressione</t>
  </si>
  <si>
    <t xml:space="preserve">Tabella 8 - Accessi per gruppi di diagnosi (principale) </t>
  </si>
  <si>
    <t>Tabella 9 - Appropriatezza degli accessi</t>
  </si>
  <si>
    <t xml:space="preserve">Tabella 10 - Accessi per esito </t>
  </si>
  <si>
    <t>Tabella 11 - Trasferimenti per motivo del trasferimento</t>
  </si>
  <si>
    <t>Tabella 12 - Accessi con codice di appropriatezza ’bianco’ per tipo di esenzione</t>
  </si>
  <si>
    <t>Totale accessi con il campo "Esito" valorizzato con "Trasferimento ad altro istituto"</t>
  </si>
  <si>
    <t>Totale accessi con il campo "Appropriatezza" valorizzato con "Bianco"</t>
  </si>
  <si>
    <t>Tabella 13 - Distribuzione accessi per residenza dell'assistito e strutture di PS</t>
  </si>
  <si>
    <t>Tabella 14 - Distribuzione accessi per ASL di residenza dell'Assistito e ASL di ubicazione della struttura</t>
  </si>
  <si>
    <t>Tabella 15 - Distribuzione accessi per ASL</t>
  </si>
  <si>
    <t>Tabella 16 - Distribuzione accessi di pazienti che non rispondono a chiamata per ASL</t>
  </si>
  <si>
    <t>Tabella 17 - Distribuzione accessi di pazienti che non rispondono a chiamata per struttura di PS</t>
  </si>
  <si>
    <t>Tabella 18 - Distribuzione accessi per Modalità di Arrivo in PS</t>
  </si>
  <si>
    <t>Tabella 19 - Distribuzione accessi per Codice Triage</t>
  </si>
  <si>
    <t>Tabella 22 - Distribuzione accessi per Esito</t>
  </si>
  <si>
    <t>ASL Viterbo</t>
  </si>
  <si>
    <t>ASL Rieti</t>
  </si>
  <si>
    <t>ASL Latina</t>
  </si>
  <si>
    <t>ASL Frosinone</t>
  </si>
  <si>
    <t>A.O. S.Andrea</t>
  </si>
  <si>
    <t>A.U. Tor Vergata</t>
  </si>
  <si>
    <t>A.O. S.Camillo Forlanini</t>
  </si>
  <si>
    <t>A.O. S.Giovanni</t>
  </si>
  <si>
    <t>A.U. Gemelli</t>
  </si>
  <si>
    <t>A.U. Umberto I</t>
  </si>
  <si>
    <t>I.R.C.C.S. Bambino Gesù</t>
  </si>
  <si>
    <t>Livello di complessità</t>
  </si>
  <si>
    <t>Tabella 21 - Tempo di attesa (minuti) per Codice Triage</t>
  </si>
  <si>
    <t>Tabella 23 - Tempo di permanenza (minuti) in PS per Codice Triage</t>
  </si>
  <si>
    <t>Non Indicato</t>
  </si>
  <si>
    <t>Inc. Stradale</t>
  </si>
  <si>
    <t>Inc. Domestico</t>
  </si>
  <si>
    <t>Inc. In Altri Luoghi</t>
  </si>
  <si>
    <t>Inc. Sportivo</t>
  </si>
  <si>
    <t>Lavoro Fisico Manuale</t>
  </si>
  <si>
    <t>Inc. Scolastico</t>
  </si>
  <si>
    <t>Lavoro Di Concetto</t>
  </si>
  <si>
    <t xml:space="preserve">Fabrizio Spaziani </t>
  </si>
  <si>
    <t>A.O. S.CAMILLO FORLANINI  Totale</t>
  </si>
  <si>
    <t>Autolesionismo</t>
  </si>
  <si>
    <t>.</t>
  </si>
  <si>
    <t>Ignoto</t>
  </si>
  <si>
    <t>P25= 25° percentile</t>
  </si>
  <si>
    <t>P75= 75° percentile</t>
  </si>
  <si>
    <t>P90= 90° percentile</t>
  </si>
  <si>
    <t>Tabella 24 - Tempo di permanenza in PS (Esclusi accessi OBI) - Numero di accessi e di ricoverati o trasferiti</t>
  </si>
  <si>
    <t>&lt;8</t>
  </si>
  <si>
    <t>8|-12</t>
  </si>
  <si>
    <t>12|-24</t>
  </si>
  <si>
    <t>24|-36</t>
  </si>
  <si>
    <t>&gt;=36</t>
  </si>
  <si>
    <t>Accessi</t>
  </si>
  <si>
    <t>% sul totale</t>
  </si>
  <si>
    <t>% sugli accessi</t>
  </si>
  <si>
    <t>Tempo di permanenza in PS (ore)</t>
  </si>
  <si>
    <t>di cui ricoverati o trasferiti</t>
  </si>
  <si>
    <t>età mancante</t>
  </si>
  <si>
    <t>Esito</t>
  </si>
  <si>
    <t>Codice diagnosi OBI 
secondo DPCA 73/2010</t>
  </si>
  <si>
    <t>pazienti pediatrici (0-14 anni)</t>
  </si>
  <si>
    <t>adulti (&gt;14 anni)</t>
  </si>
  <si>
    <t xml:space="preserve">Tabella 5 - Numero e percentuale di rivalutazione del triage per codice triage </t>
  </si>
  <si>
    <t>Tabella 20 - Distribuzione accessi con Codice Triage rivalutato</t>
  </si>
  <si>
    <t>Tabella 27 – Distribuzione degli accessi OBI per la presenza di un codice diagnosi indicato per l’OBI nel DPCA 73/2010</t>
  </si>
  <si>
    <t>28500</t>
  </si>
  <si>
    <t>01903</t>
  </si>
  <si>
    <t>San Camillo de Lellis - Amatrice</t>
  </si>
  <si>
    <t>RAPPORTO SIES - ANNO 2016</t>
  </si>
  <si>
    <t>Altri Sintomi E Disturbi</t>
  </si>
  <si>
    <t>Trauma O Ustione</t>
  </si>
  <si>
    <t>Dolore Addominale</t>
  </si>
  <si>
    <t>Sintomi O Disturbi Ostetrico-Ginecologici</t>
  </si>
  <si>
    <t>Dolore Toracico</t>
  </si>
  <si>
    <t>Sintomi O Disturbi Oculistici</t>
  </si>
  <si>
    <t>Sintomi O Disturbi Odontostomatologici</t>
  </si>
  <si>
    <t>Emorragia Non Traumatica</t>
  </si>
  <si>
    <t>Altri Sintomi Sistema Nervoso</t>
  </si>
  <si>
    <t>Alterazioni Del Ritmo</t>
  </si>
  <si>
    <t>Sintomi O Disturbi Otorinolarigoiatrici</t>
  </si>
  <si>
    <t>Sintomi O Disturbi Urologici</t>
  </si>
  <si>
    <t>Ipertensione Arteriosa</t>
  </si>
  <si>
    <t>Agitazione Psicomotoria</t>
  </si>
  <si>
    <t>Sindrome Neurologica Acuta</t>
  </si>
  <si>
    <t>Reazone Allergica</t>
  </si>
  <si>
    <t>Sintomi O Disturbi Dermatologici</t>
  </si>
  <si>
    <t>Dolore Precordiale</t>
  </si>
  <si>
    <t>Accertamenti Medico Legali</t>
  </si>
  <si>
    <t>Problema Sociale</t>
  </si>
  <si>
    <t>Sintomi, segni e stati morbosi mal definiti</t>
  </si>
  <si>
    <t>Malattie sistema nervoso e organi di senso</t>
  </si>
  <si>
    <t>Malattie sistema circolatorio</t>
  </si>
  <si>
    <t>Malattie sist. osteomuscolare e tess. connettivo</t>
  </si>
  <si>
    <t>Malattie apparato respiratorio</t>
  </si>
  <si>
    <t>Malattie apparato digerente</t>
  </si>
  <si>
    <t>Complicazioni gravidanza, parto e puerperio</t>
  </si>
  <si>
    <t>Malattie apparato genitourinario</t>
  </si>
  <si>
    <t>Malattie pelle e tessuto sottocutaneo</t>
  </si>
  <si>
    <t>Mal. endocrine, nutriz.,metab. e dist. immun.</t>
  </si>
  <si>
    <t>RM1</t>
  </si>
  <si>
    <t>RM1 Totale</t>
  </si>
  <si>
    <t>RM2</t>
  </si>
  <si>
    <t>RM2 Totale</t>
  </si>
  <si>
    <t>RM3</t>
  </si>
  <si>
    <t>RM3 Totale</t>
  </si>
  <si>
    <t>RM4</t>
  </si>
  <si>
    <t>RM4 Totale</t>
  </si>
  <si>
    <t>RM5</t>
  </si>
  <si>
    <t>RM5 Totale</t>
  </si>
  <si>
    <t>RM6</t>
  </si>
  <si>
    <t>RM6 Totale</t>
  </si>
  <si>
    <t>ASL FROSINONETotale</t>
  </si>
  <si>
    <t>ASL RM1</t>
  </si>
  <si>
    <t>ASL RM2</t>
  </si>
  <si>
    <t>ASL RM3</t>
  </si>
  <si>
    <t>ASL RM4</t>
  </si>
  <si>
    <t>ASL RM5</t>
  </si>
  <si>
    <t>ASL RM6</t>
  </si>
  <si>
    <t>90609</t>
  </si>
  <si>
    <t>Policlinico Umberto I Odontoiatrico</t>
  </si>
  <si>
    <t>Non risponde a chiamata</t>
  </si>
  <si>
    <t>Giunto cadavere</t>
  </si>
  <si>
    <t>Non esente</t>
  </si>
  <si>
    <t>Esente totale</t>
  </si>
  <si>
    <t>Esente per età e reddito</t>
  </si>
  <si>
    <t>Donne in stato di gravidanza</t>
  </si>
  <si>
    <t>Esente per patologia</t>
  </si>
  <si>
    <t>Esente per categoria</t>
  </si>
  <si>
    <t>Esente per appropriatezza</t>
  </si>
  <si>
    <t>Esente parziale per invalidità</t>
  </si>
  <si>
    <t>Altre categorie</t>
  </si>
  <si>
    <t>RM 1</t>
  </si>
  <si>
    <t>RM 2</t>
  </si>
  <si>
    <t>RM 3</t>
  </si>
  <si>
    <t>RM 4</t>
  </si>
  <si>
    <t>RM 5</t>
  </si>
  <si>
    <t>RM 6</t>
  </si>
  <si>
    <t>* Si precisa che i remunerabili sono gli accessi con esito diverso da 2, 6, 8 (Nota regionale prot. 0122838 del 08/03/2017).</t>
  </si>
  <si>
    <t>Tabella 28 – Distribuzione degli accessi OBI per esito*</t>
  </si>
  <si>
    <t>Tabella 25 – Distribuzione degli accessi OBI per Istituto*</t>
  </si>
  <si>
    <t>Tabella 26 – Distribuzione degli accessi OBI per triage*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</si>
</sst>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0.0"/>
    <numFmt numFmtId="165" formatCode="_-* #,##0_-;\-* #,##0_-;_-* &quot;-&quot;??_-;_-@_-"/>
    <numFmt numFmtId="166" formatCode="0.0%"/>
  </numFmts>
  <fonts count="2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i/>
      <sz val="11"/>
      <color indexed="8"/>
      <name val="Arial"/>
      <family val="2"/>
    </font>
    <font>
      <b/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43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sz val="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5117038483843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8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3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3"/>
      </right>
      <top style="medium">
        <color indexed="63"/>
      </top>
      <bottom/>
      <diagonal/>
    </border>
    <border>
      <left style="medium">
        <color indexed="64"/>
      </left>
      <right style="medium">
        <color indexed="63"/>
      </right>
      <top/>
      <bottom style="medium">
        <color indexed="64"/>
      </bottom>
      <diagonal/>
    </border>
    <border>
      <left style="medium">
        <color indexed="63"/>
      </left>
      <right/>
      <top style="medium">
        <color indexed="63"/>
      </top>
      <bottom style="medium">
        <color indexed="63"/>
      </bottom>
      <diagonal/>
    </border>
    <border>
      <left/>
      <right/>
      <top style="medium">
        <color indexed="63"/>
      </top>
      <bottom style="medium">
        <color indexed="63"/>
      </bottom>
      <diagonal/>
    </border>
    <border>
      <left/>
      <right style="medium">
        <color indexed="64"/>
      </right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3"/>
      </bottom>
      <diagonal/>
    </border>
    <border>
      <left/>
      <right style="medium">
        <color indexed="64"/>
      </right>
      <top style="medium">
        <color indexed="64"/>
      </top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 style="medium">
        <color indexed="64"/>
      </left>
      <right/>
      <top/>
      <bottom style="medium">
        <color indexed="63"/>
      </bottom>
      <diagonal/>
    </border>
    <border>
      <left/>
      <right style="medium">
        <color indexed="64"/>
      </right>
      <top/>
      <bottom style="medium">
        <color indexed="63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16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0" xfId="0" applyBorder="1"/>
    <xf numFmtId="3" fontId="0" fillId="0" borderId="0" xfId="0" applyNumberFormat="1" applyFill="1"/>
    <xf numFmtId="2" fontId="0" fillId="0" borderId="0" xfId="0" applyNumberFormat="1" applyAlignment="1">
      <alignment horizontal="center"/>
    </xf>
    <xf numFmtId="3" fontId="3" fillId="2" borderId="0" xfId="0" applyNumberFormat="1" applyFont="1" applyFill="1" applyBorder="1"/>
    <xf numFmtId="0" fontId="0" fillId="0" borderId="0" xfId="0" applyFill="1" applyBorder="1" applyAlignment="1">
      <alignment horizontal="right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3" fontId="0" fillId="0" borderId="1" xfId="0" applyNumberFormat="1" applyFill="1" applyBorder="1"/>
    <xf numFmtId="0" fontId="5" fillId="0" borderId="0" xfId="0" applyFont="1" applyBorder="1" applyAlignment="1">
      <alignment horizontal="center"/>
    </xf>
    <xf numFmtId="3" fontId="0" fillId="0" borderId="0" xfId="0" applyNumberFormat="1" applyFill="1" applyBorder="1"/>
    <xf numFmtId="0" fontId="3" fillId="0" borderId="0" xfId="0" applyFont="1" applyFill="1" applyBorder="1"/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/>
    </xf>
    <xf numFmtId="0" fontId="0" fillId="0" borderId="0" xfId="0" applyBorder="1" applyAlignment="1"/>
    <xf numFmtId="2" fontId="0" fillId="0" borderId="0" xfId="0" applyNumberFormat="1" applyBorder="1" applyAlignment="1">
      <alignment horizontal="center"/>
    </xf>
    <xf numFmtId="49" fontId="0" fillId="0" borderId="0" xfId="0" applyNumberFormat="1" applyBorder="1"/>
    <xf numFmtId="2" fontId="3" fillId="0" borderId="0" xfId="0" applyNumberFormat="1" applyFont="1" applyBorder="1" applyAlignment="1">
      <alignment horizontal="center"/>
    </xf>
    <xf numFmtId="3" fontId="3" fillId="2" borderId="2" xfId="0" applyNumberFormat="1" applyFont="1" applyFill="1" applyBorder="1"/>
    <xf numFmtId="0" fontId="3" fillId="0" borderId="2" xfId="0" applyFont="1" applyFill="1" applyBorder="1" applyAlignment="1">
      <alignment horizontal="right"/>
    </xf>
    <xf numFmtId="2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3" fontId="3" fillId="0" borderId="2" xfId="0" applyNumberFormat="1" applyFont="1" applyFill="1" applyBorder="1"/>
    <xf numFmtId="3" fontId="3" fillId="0" borderId="1" xfId="0" applyNumberFormat="1" applyFont="1" applyFill="1" applyBorder="1"/>
    <xf numFmtId="3" fontId="3" fillId="3" borderId="2" xfId="0" applyNumberFormat="1" applyFont="1" applyFill="1" applyBorder="1"/>
    <xf numFmtId="1" fontId="0" fillId="0" borderId="0" xfId="0" applyNumberFormat="1" applyBorder="1"/>
    <xf numFmtId="0" fontId="3" fillId="0" borderId="0" xfId="0" applyFont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0" fontId="0" fillId="0" borderId="8" xfId="0" applyBorder="1"/>
    <xf numFmtId="0" fontId="0" fillId="0" borderId="9" xfId="0" applyBorder="1"/>
    <xf numFmtId="49" fontId="3" fillId="0" borderId="0" xfId="0" applyNumberFormat="1" applyFont="1"/>
    <xf numFmtId="3" fontId="0" fillId="0" borderId="0" xfId="0" applyNumberFormat="1" applyBorder="1"/>
    <xf numFmtId="3" fontId="0" fillId="0" borderId="18" xfId="0" applyNumberFormat="1" applyBorder="1"/>
    <xf numFmtId="3" fontId="0" fillId="0" borderId="9" xfId="0" applyNumberFormat="1" applyBorder="1"/>
    <xf numFmtId="3" fontId="0" fillId="0" borderId="8" xfId="0" applyNumberFormat="1" applyBorder="1"/>
    <xf numFmtId="3" fontId="0" fillId="0" borderId="22" xfId="0" applyNumberFormat="1" applyBorder="1"/>
    <xf numFmtId="3" fontId="0" fillId="0" borderId="23" xfId="0" applyNumberFormat="1" applyBorder="1"/>
    <xf numFmtId="3" fontId="0" fillId="2" borderId="18" xfId="0" applyNumberFormat="1" applyFill="1" applyBorder="1"/>
    <xf numFmtId="3" fontId="0" fillId="2" borderId="23" xfId="0" applyNumberFormat="1" applyFill="1" applyBorder="1"/>
    <xf numFmtId="3" fontId="0" fillId="4" borderId="15" xfId="0" applyNumberFormat="1" applyFill="1" applyBorder="1"/>
    <xf numFmtId="3" fontId="0" fillId="4" borderId="21" xfId="0" applyNumberFormat="1" applyFill="1" applyBorder="1"/>
    <xf numFmtId="3" fontId="0" fillId="0" borderId="25" xfId="0" applyNumberFormat="1" applyBorder="1"/>
    <xf numFmtId="3" fontId="0" fillId="0" borderId="26" xfId="0" applyNumberFormat="1" applyBorder="1"/>
    <xf numFmtId="3" fontId="0" fillId="0" borderId="27" xfId="0" applyNumberFormat="1" applyBorder="1"/>
    <xf numFmtId="49" fontId="0" fillId="0" borderId="28" xfId="0" applyNumberFormat="1" applyBorder="1"/>
    <xf numFmtId="49" fontId="0" fillId="0" borderId="29" xfId="0" applyNumberFormat="1" applyBorder="1"/>
    <xf numFmtId="49" fontId="0" fillId="0" borderId="30" xfId="0" applyNumberFormat="1" applyBorder="1"/>
    <xf numFmtId="3" fontId="0" fillId="0" borderId="31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43" fontId="1" fillId="0" borderId="10" xfId="2" applyFont="1" applyBorder="1"/>
    <xf numFmtId="3" fontId="0" fillId="0" borderId="34" xfId="0" applyNumberFormat="1" applyBorder="1"/>
    <xf numFmtId="3" fontId="0" fillId="0" borderId="35" xfId="0" applyNumberFormat="1" applyBorder="1"/>
    <xf numFmtId="49" fontId="0" fillId="0" borderId="26" xfId="0" applyNumberFormat="1" applyBorder="1"/>
    <xf numFmtId="49" fontId="0" fillId="0" borderId="27" xfId="0" applyNumberFormat="1" applyBorder="1"/>
    <xf numFmtId="43" fontId="1" fillId="0" borderId="12" xfId="2" applyFont="1" applyBorder="1"/>
    <xf numFmtId="3" fontId="0" fillId="0" borderId="40" xfId="0" applyNumberFormat="1" applyBorder="1"/>
    <xf numFmtId="3" fontId="0" fillId="0" borderId="42" xfId="0" applyNumberFormat="1" applyBorder="1"/>
    <xf numFmtId="1" fontId="4" fillId="0" borderId="2" xfId="0" applyNumberFormat="1" applyFont="1" applyBorder="1" applyAlignment="1">
      <alignment horizontal="right"/>
    </xf>
    <xf numFmtId="1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0" fontId="3" fillId="0" borderId="43" xfId="0" applyFont="1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40" xfId="0" applyBorder="1" applyAlignment="1">
      <alignment horizontal="left"/>
    </xf>
    <xf numFmtId="0" fontId="3" fillId="0" borderId="42" xfId="0" applyFont="1" applyBorder="1" applyAlignment="1">
      <alignment horizontal="left"/>
    </xf>
    <xf numFmtId="49" fontId="0" fillId="0" borderId="42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3" xfId="0" applyBorder="1"/>
    <xf numFmtId="0" fontId="6" fillId="0" borderId="0" xfId="0" applyFont="1"/>
    <xf numFmtId="0" fontId="8" fillId="0" borderId="0" xfId="0" applyFont="1"/>
    <xf numFmtId="43" fontId="0" fillId="0" borderId="0" xfId="2" applyFont="1"/>
    <xf numFmtId="49" fontId="0" fillId="0" borderId="0" xfId="0" applyNumberFormat="1" applyFill="1" applyBorder="1"/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center" wrapText="1"/>
    </xf>
    <xf numFmtId="0" fontId="0" fillId="0" borderId="0" xfId="0" applyFill="1" applyBorder="1"/>
    <xf numFmtId="3" fontId="3" fillId="0" borderId="0" xfId="0" applyNumberFormat="1" applyFont="1" applyFill="1" applyBorder="1" applyAlignment="1">
      <alignment horizontal="center" wrapText="1"/>
    </xf>
    <xf numFmtId="0" fontId="3" fillId="0" borderId="42" xfId="0" applyFont="1" applyBorder="1" applyAlignment="1">
      <alignment horizontal="left" vertical="center"/>
    </xf>
    <xf numFmtId="1" fontId="4" fillId="0" borderId="0" xfId="0" applyNumberFormat="1" applyFont="1" applyBorder="1" applyAlignment="1">
      <alignment horizontal="center"/>
    </xf>
    <xf numFmtId="2" fontId="3" fillId="0" borderId="0" xfId="3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49" xfId="0" applyBorder="1"/>
    <xf numFmtId="0" fontId="0" fillId="0" borderId="50" xfId="0" applyBorder="1"/>
    <xf numFmtId="2" fontId="0" fillId="0" borderId="2" xfId="0" applyNumberFormat="1" applyBorder="1" applyAlignment="1">
      <alignment horizontal="center"/>
    </xf>
    <xf numFmtId="0" fontId="0" fillId="0" borderId="51" xfId="0" applyBorder="1"/>
    <xf numFmtId="1" fontId="0" fillId="0" borderId="2" xfId="0" applyNumberFormat="1" applyBorder="1" applyAlignment="1">
      <alignment horizontal="center"/>
    </xf>
    <xf numFmtId="0" fontId="9" fillId="0" borderId="43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right"/>
    </xf>
    <xf numFmtId="1" fontId="0" fillId="0" borderId="1" xfId="0" applyNumberFormat="1" applyBorder="1" applyAlignment="1">
      <alignment horizontal="center"/>
    </xf>
    <xf numFmtId="0" fontId="9" fillId="0" borderId="50" xfId="0" applyFont="1" applyFill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center"/>
    </xf>
    <xf numFmtId="3" fontId="10" fillId="0" borderId="50" xfId="0" applyNumberFormat="1" applyFont="1" applyFill="1" applyBorder="1" applyAlignment="1">
      <alignment horizontal="right"/>
    </xf>
    <xf numFmtId="3" fontId="9" fillId="0" borderId="2" xfId="0" applyNumberFormat="1" applyFont="1" applyFill="1" applyBorder="1" applyAlignment="1">
      <alignment horizontal="right"/>
    </xf>
    <xf numFmtId="0" fontId="10" fillId="0" borderId="2" xfId="0" applyFont="1" applyFill="1" applyBorder="1" applyAlignment="1">
      <alignment horizontal="center"/>
    </xf>
    <xf numFmtId="0" fontId="3" fillId="0" borderId="43" xfId="0" applyFont="1" applyBorder="1"/>
    <xf numFmtId="3" fontId="9" fillId="3" borderId="2" xfId="0" applyNumberFormat="1" applyFont="1" applyFill="1" applyBorder="1" applyAlignment="1">
      <alignment horizontal="right"/>
    </xf>
    <xf numFmtId="0" fontId="9" fillId="0" borderId="42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10" fillId="0" borderId="4" xfId="0" applyFont="1" applyBorder="1" applyAlignment="1">
      <alignment horizontal="right"/>
    </xf>
    <xf numFmtId="0" fontId="10" fillId="0" borderId="5" xfId="0" applyFont="1" applyBorder="1" applyAlignment="1">
      <alignment horizontal="right"/>
    </xf>
    <xf numFmtId="0" fontId="10" fillId="0" borderId="14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0" fontId="0" fillId="0" borderId="0" xfId="0" applyAlignment="1"/>
    <xf numFmtId="3" fontId="0" fillId="0" borderId="26" xfId="0" applyNumberFormat="1" applyBorder="1" applyAlignment="1">
      <alignment vertical="top" wrapText="1"/>
    </xf>
    <xf numFmtId="0" fontId="0" fillId="0" borderId="26" xfId="0" applyBorder="1" applyAlignment="1">
      <alignment vertical="top" wrapText="1"/>
    </xf>
    <xf numFmtId="3" fontId="10" fillId="0" borderId="17" xfId="0" applyNumberFormat="1" applyFont="1" applyBorder="1" applyAlignment="1">
      <alignment horizontal="right"/>
    </xf>
    <xf numFmtId="0" fontId="10" fillId="0" borderId="41" xfId="0" applyFont="1" applyBorder="1" applyAlignment="1">
      <alignment horizontal="right"/>
    </xf>
    <xf numFmtId="0" fontId="0" fillId="0" borderId="0" xfId="0" applyNumberFormat="1"/>
    <xf numFmtId="20" fontId="0" fillId="0" borderId="0" xfId="0" applyNumberFormat="1"/>
    <xf numFmtId="165" fontId="0" fillId="0" borderId="0" xfId="2" applyNumberFormat="1" applyFont="1" applyBorder="1"/>
    <xf numFmtId="165" fontId="5" fillId="0" borderId="0" xfId="2" applyNumberFormat="1" applyFont="1" applyBorder="1" applyAlignment="1">
      <alignment horizontal="center"/>
    </xf>
    <xf numFmtId="165" fontId="0" fillId="0" borderId="0" xfId="2" applyNumberFormat="1" applyFont="1" applyFill="1" applyBorder="1"/>
    <xf numFmtId="165" fontId="9" fillId="0" borderId="0" xfId="2" applyNumberFormat="1" applyFont="1" applyFill="1" applyBorder="1" applyAlignment="1">
      <alignment horizontal="right"/>
    </xf>
    <xf numFmtId="165" fontId="3" fillId="0" borderId="0" xfId="2" applyNumberFormat="1" applyFont="1" applyFill="1" applyBorder="1"/>
    <xf numFmtId="164" fontId="10" fillId="0" borderId="0" xfId="0" applyNumberFormat="1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horizontal="center"/>
    </xf>
    <xf numFmtId="1" fontId="10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right"/>
    </xf>
    <xf numFmtId="3" fontId="0" fillId="0" borderId="0" xfId="0" applyNumberFormat="1" applyBorder="1" applyAlignment="1">
      <alignment horizontal="right"/>
    </xf>
    <xf numFmtId="49" fontId="0" fillId="0" borderId="0" xfId="0" applyNumberFormat="1" applyBorder="1" applyAlignment="1">
      <alignment horizontal="left"/>
    </xf>
    <xf numFmtId="0" fontId="0" fillId="0" borderId="0" xfId="0" quotePrefix="1" applyBorder="1" applyAlignment="1">
      <alignment horizontal="left"/>
    </xf>
    <xf numFmtId="0" fontId="12" fillId="0" borderId="26" xfId="0" applyFont="1" applyFill="1" applyBorder="1" applyAlignment="1">
      <alignment horizontal="center" vertical="center" wrapText="1"/>
    </xf>
    <xf numFmtId="3" fontId="13" fillId="0" borderId="25" xfId="0" applyNumberFormat="1" applyFont="1" applyBorder="1" applyAlignment="1">
      <alignment horizontal="right"/>
    </xf>
    <xf numFmtId="3" fontId="14" fillId="0" borderId="25" xfId="0" applyNumberFormat="1" applyFont="1" applyBorder="1" applyAlignment="1">
      <alignment horizontal="right"/>
    </xf>
    <xf numFmtId="164" fontId="14" fillId="0" borderId="25" xfId="0" applyNumberFormat="1" applyFont="1" applyBorder="1" applyAlignment="1">
      <alignment horizontal="right"/>
    </xf>
    <xf numFmtId="3" fontId="13" fillId="5" borderId="25" xfId="0" applyNumberFormat="1" applyFont="1" applyFill="1" applyBorder="1" applyAlignment="1">
      <alignment horizontal="right"/>
    </xf>
    <xf numFmtId="164" fontId="13" fillId="5" borderId="25" xfId="0" applyNumberFormat="1" applyFont="1" applyFill="1" applyBorder="1" applyAlignment="1">
      <alignment horizontal="right"/>
    </xf>
    <xf numFmtId="0" fontId="12" fillId="5" borderId="55" xfId="0" applyFont="1" applyFill="1" applyBorder="1" applyAlignment="1">
      <alignment horizontal="center" vertical="center" wrapText="1"/>
    </xf>
    <xf numFmtId="0" fontId="15" fillId="0" borderId="55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top" wrapText="1"/>
    </xf>
    <xf numFmtId="0" fontId="0" fillId="0" borderId="26" xfId="0" applyBorder="1"/>
    <xf numFmtId="0" fontId="0" fillId="0" borderId="26" xfId="0" applyBorder="1" applyAlignment="1">
      <alignment horizontal="left"/>
    </xf>
    <xf numFmtId="164" fontId="0" fillId="0" borderId="26" xfId="0" applyNumberFormat="1" applyBorder="1" applyAlignment="1">
      <alignment vertical="top" wrapText="1"/>
    </xf>
    <xf numFmtId="3" fontId="3" fillId="0" borderId="26" xfId="0" applyNumberFormat="1" applyFont="1" applyBorder="1" applyAlignment="1">
      <alignment vertical="top" wrapText="1"/>
    </xf>
    <xf numFmtId="0" fontId="3" fillId="0" borderId="26" xfId="0" applyFont="1" applyBorder="1" applyAlignment="1">
      <alignment vertical="top" wrapText="1"/>
    </xf>
    <xf numFmtId="164" fontId="16" fillId="0" borderId="26" xfId="0" applyNumberFormat="1" applyFont="1" applyBorder="1" applyAlignment="1">
      <alignment horizontal="right"/>
    </xf>
    <xf numFmtId="0" fontId="12" fillId="0" borderId="26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11" fillId="0" borderId="56" xfId="0" applyFont="1" applyBorder="1" applyAlignment="1">
      <alignment horizontal="center" vertical="top" wrapText="1"/>
    </xf>
    <xf numFmtId="0" fontId="10" fillId="0" borderId="26" xfId="0" applyFont="1" applyFill="1" applyBorder="1" applyAlignment="1">
      <alignment horizontal="left" vertical="top"/>
    </xf>
    <xf numFmtId="0" fontId="10" fillId="0" borderId="26" xfId="0" applyFont="1" applyFill="1" applyBorder="1" applyAlignment="1">
      <alignment horizontal="left" vertical="top" wrapText="1"/>
    </xf>
    <xf numFmtId="0" fontId="0" fillId="0" borderId="26" xfId="0" applyBorder="1" applyAlignment="1">
      <alignment horizontal="right" vertical="top" wrapText="1"/>
    </xf>
    <xf numFmtId="3" fontId="0" fillId="0" borderId="26" xfId="0" applyNumberFormat="1" applyBorder="1" applyAlignment="1">
      <alignment horizontal="right" vertical="top" wrapText="1"/>
    </xf>
    <xf numFmtId="164" fontId="0" fillId="0" borderId="26" xfId="0" applyNumberFormat="1" applyBorder="1" applyAlignment="1">
      <alignment horizontal="right" vertical="top" wrapText="1"/>
    </xf>
    <xf numFmtId="3" fontId="3" fillId="0" borderId="26" xfId="0" applyNumberFormat="1" applyFont="1" applyBorder="1" applyAlignment="1">
      <alignment horizontal="right" vertical="top" wrapText="1"/>
    </xf>
    <xf numFmtId="0" fontId="3" fillId="0" borderId="26" xfId="0" applyFont="1" applyBorder="1" applyAlignment="1">
      <alignment horizontal="right" vertical="top" wrapText="1"/>
    </xf>
    <xf numFmtId="164" fontId="0" fillId="0" borderId="26" xfId="0" applyNumberFormat="1" applyBorder="1"/>
    <xf numFmtId="0" fontId="3" fillId="0" borderId="26" xfId="0" applyFont="1" applyBorder="1"/>
    <xf numFmtId="0" fontId="3" fillId="0" borderId="0" xfId="0" applyFont="1" applyFill="1" applyBorder="1" applyAlignment="1">
      <alignment horizontal="left" wrapText="1"/>
    </xf>
    <xf numFmtId="3" fontId="0" fillId="0" borderId="26" xfId="0" applyNumberFormat="1" applyBorder="1" applyAlignment="1">
      <alignment horizontal="right" vertical="center" wrapText="1"/>
    </xf>
    <xf numFmtId="164" fontId="0" fillId="0" borderId="26" xfId="0" applyNumberFormat="1" applyBorder="1" applyAlignment="1">
      <alignment horizontal="right" vertical="center" wrapText="1"/>
    </xf>
    <xf numFmtId="0" fontId="0" fillId="0" borderId="26" xfId="0" applyBorder="1" applyAlignment="1">
      <alignment horizontal="right" vertical="center" wrapText="1"/>
    </xf>
    <xf numFmtId="164" fontId="0" fillId="0" borderId="26" xfId="0" applyNumberFormat="1" applyBorder="1" applyAlignment="1">
      <alignment vertical="center"/>
    </xf>
    <xf numFmtId="3" fontId="3" fillId="0" borderId="26" xfId="0" applyNumberFormat="1" applyFont="1" applyBorder="1" applyAlignment="1">
      <alignment horizontal="right" vertical="center" wrapText="1"/>
    </xf>
    <xf numFmtId="1" fontId="3" fillId="0" borderId="26" xfId="0" applyNumberFormat="1" applyFont="1" applyBorder="1" applyAlignment="1">
      <alignment horizontal="right" vertical="center" wrapText="1"/>
    </xf>
    <xf numFmtId="0" fontId="3" fillId="0" borderId="26" xfId="0" applyFont="1" applyBorder="1" applyAlignment="1">
      <alignment horizontal="right" vertical="center" wrapText="1"/>
    </xf>
    <xf numFmtId="1" fontId="3" fillId="0" borderId="26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horizontal="right" vertical="top" wrapText="1"/>
    </xf>
    <xf numFmtId="0" fontId="3" fillId="0" borderId="0" xfId="0" applyFont="1" applyBorder="1" applyAlignment="1">
      <alignment horizontal="right" vertical="top" wrapText="1"/>
    </xf>
    <xf numFmtId="0" fontId="0" fillId="0" borderId="26" xfId="0" applyFill="1" applyBorder="1" applyAlignment="1">
      <alignment horizontal="left" vertical="center"/>
    </xf>
    <xf numFmtId="0" fontId="10" fillId="0" borderId="26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 wrapText="1"/>
    </xf>
    <xf numFmtId="0" fontId="11" fillId="0" borderId="56" xfId="0" applyFont="1" applyBorder="1" applyAlignment="1">
      <alignment horizontal="center" vertical="center" wrapText="1"/>
    </xf>
    <xf numFmtId="3" fontId="0" fillId="0" borderId="53" xfId="0" applyNumberFormat="1" applyBorder="1"/>
    <xf numFmtId="3" fontId="0" fillId="0" borderId="10" xfId="0" applyNumberFormat="1" applyBorder="1"/>
    <xf numFmtId="165" fontId="0" fillId="0" borderId="33" xfId="2" applyNumberFormat="1" applyFont="1" applyBorder="1"/>
    <xf numFmtId="3" fontId="0" fillId="0" borderId="0" xfId="0" applyNumberFormat="1"/>
    <xf numFmtId="0" fontId="2" fillId="0" borderId="26" xfId="0" quotePrefix="1" applyFont="1" applyBorder="1"/>
    <xf numFmtId="0" fontId="10" fillId="0" borderId="26" xfId="0" applyFont="1" applyFill="1" applyBorder="1" applyAlignment="1">
      <alignment horizontal="left" vertical="top"/>
    </xf>
    <xf numFmtId="0" fontId="1" fillId="0" borderId="26" xfId="0" applyFont="1" applyBorder="1" applyAlignment="1">
      <alignment horizontal="right" vertical="top" wrapText="1"/>
    </xf>
    <xf numFmtId="164" fontId="1" fillId="0" borderId="26" xfId="0" applyNumberFormat="1" applyFont="1" applyBorder="1" applyAlignment="1">
      <alignment horizontal="right" vertical="top" wrapText="1"/>
    </xf>
    <xf numFmtId="3" fontId="3" fillId="6" borderId="51" xfId="0" applyNumberFormat="1" applyFont="1" applyFill="1" applyBorder="1"/>
    <xf numFmtId="0" fontId="3" fillId="0" borderId="2" xfId="0" applyFont="1" applyBorder="1" applyAlignment="1">
      <alignment horizontal="left"/>
    </xf>
    <xf numFmtId="0" fontId="18" fillId="0" borderId="0" xfId="0" applyFont="1"/>
    <xf numFmtId="0" fontId="18" fillId="7" borderId="72" xfId="0" applyFont="1" applyFill="1" applyBorder="1"/>
    <xf numFmtId="166" fontId="0" fillId="0" borderId="0" xfId="0" applyNumberFormat="1"/>
    <xf numFmtId="0" fontId="18" fillId="7" borderId="72" xfId="0" applyNumberFormat="1" applyFont="1" applyFill="1" applyBorder="1"/>
    <xf numFmtId="166" fontId="18" fillId="7" borderId="72" xfId="0" applyNumberFormat="1" applyFont="1" applyFill="1" applyBorder="1"/>
    <xf numFmtId="0" fontId="0" fillId="0" borderId="26" xfId="0" applyNumberFormat="1" applyBorder="1"/>
    <xf numFmtId="166" fontId="0" fillId="0" borderId="26" xfId="0" applyNumberFormat="1" applyBorder="1"/>
    <xf numFmtId="0" fontId="18" fillId="0" borderId="26" xfId="0" applyNumberFormat="1" applyFont="1" applyBorder="1"/>
    <xf numFmtId="166" fontId="18" fillId="0" borderId="26" xfId="0" applyNumberFormat="1" applyFont="1" applyBorder="1"/>
    <xf numFmtId="166" fontId="18" fillId="0" borderId="27" xfId="0" applyNumberFormat="1" applyFont="1" applyBorder="1"/>
    <xf numFmtId="0" fontId="0" fillId="0" borderId="25" xfId="0" applyBorder="1"/>
    <xf numFmtId="166" fontId="0" fillId="0" borderId="25" xfId="0" applyNumberFormat="1" applyBorder="1"/>
    <xf numFmtId="0" fontId="18" fillId="0" borderId="31" xfId="0" applyFont="1" applyBorder="1"/>
    <xf numFmtId="0" fontId="0" fillId="0" borderId="32" xfId="0" applyBorder="1"/>
    <xf numFmtId="49" fontId="0" fillId="0" borderId="32" xfId="0" applyNumberFormat="1" applyBorder="1"/>
    <xf numFmtId="0" fontId="0" fillId="0" borderId="32" xfId="0" applyNumberFormat="1" applyBorder="1"/>
    <xf numFmtId="166" fontId="0" fillId="0" borderId="32" xfId="0" applyNumberFormat="1" applyBorder="1"/>
    <xf numFmtId="0" fontId="18" fillId="0" borderId="33" xfId="0" applyFont="1" applyBorder="1"/>
    <xf numFmtId="166" fontId="18" fillId="0" borderId="55" xfId="0" applyNumberFormat="1" applyFont="1" applyBorder="1"/>
    <xf numFmtId="0" fontId="18" fillId="0" borderId="57" xfId="0" applyFont="1" applyBorder="1"/>
    <xf numFmtId="0" fontId="0" fillId="0" borderId="55" xfId="0" applyBorder="1"/>
    <xf numFmtId="166" fontId="0" fillId="0" borderId="55" xfId="0" applyNumberFormat="1" applyBorder="1"/>
    <xf numFmtId="166" fontId="18" fillId="7" borderId="5" xfId="0" applyNumberFormat="1" applyFont="1" applyFill="1" applyBorder="1"/>
    <xf numFmtId="0" fontId="18" fillId="0" borderId="34" xfId="0" applyFont="1" applyBorder="1"/>
    <xf numFmtId="49" fontId="0" fillId="0" borderId="53" xfId="0" applyNumberFormat="1" applyBorder="1"/>
    <xf numFmtId="49" fontId="0" fillId="0" borderId="10" xfId="0" applyNumberFormat="1" applyBorder="1"/>
    <xf numFmtId="49" fontId="0" fillId="0" borderId="16" xfId="0" applyNumberFormat="1" applyBorder="1"/>
    <xf numFmtId="0" fontId="0" fillId="0" borderId="53" xfId="0" applyBorder="1"/>
    <xf numFmtId="0" fontId="0" fillId="0" borderId="10" xfId="0" applyBorder="1"/>
    <xf numFmtId="0" fontId="0" fillId="0" borderId="47" xfId="0" applyBorder="1"/>
    <xf numFmtId="0" fontId="18" fillId="7" borderId="71" xfId="0" applyFont="1" applyFill="1" applyBorder="1"/>
    <xf numFmtId="3" fontId="0" fillId="4" borderId="19" xfId="0" applyNumberFormat="1" applyFill="1" applyBorder="1"/>
    <xf numFmtId="3" fontId="0" fillId="4" borderId="54" xfId="0" applyNumberFormat="1" applyFill="1" applyBorder="1"/>
    <xf numFmtId="3" fontId="0" fillId="4" borderId="46" xfId="0" applyNumberFormat="1" applyFill="1" applyBorder="1"/>
    <xf numFmtId="3" fontId="0" fillId="0" borderId="19" xfId="0" applyNumberFormat="1" applyBorder="1"/>
    <xf numFmtId="3" fontId="0" fillId="0" borderId="54" xfId="0" applyNumberFormat="1" applyBorder="1"/>
    <xf numFmtId="49" fontId="0" fillId="0" borderId="33" xfId="0" applyNumberFormat="1" applyBorder="1" applyAlignment="1">
      <alignment horizontal="left" vertical="top"/>
    </xf>
    <xf numFmtId="0" fontId="18" fillId="7" borderId="0" xfId="0" applyFont="1" applyFill="1"/>
    <xf numFmtId="0" fontId="18" fillId="0" borderId="0" xfId="0" applyNumberFormat="1" applyFont="1"/>
    <xf numFmtId="166" fontId="18" fillId="0" borderId="0" xfId="0" applyNumberFormat="1" applyFont="1"/>
    <xf numFmtId="166" fontId="18" fillId="7" borderId="55" xfId="0" applyNumberFormat="1" applyFont="1" applyFill="1" applyBorder="1"/>
    <xf numFmtId="0" fontId="3" fillId="8" borderId="18" xfId="0" applyFont="1" applyFill="1" applyBorder="1" applyAlignment="1">
      <alignment horizontal="center"/>
    </xf>
    <xf numFmtId="0" fontId="3" fillId="8" borderId="22" xfId="0" applyFont="1" applyFill="1" applyBorder="1" applyAlignment="1">
      <alignment horizontal="center"/>
    </xf>
    <xf numFmtId="0" fontId="3" fillId="8" borderId="19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8" borderId="28" xfId="0" applyFont="1" applyFill="1" applyBorder="1" applyAlignment="1">
      <alignment horizontal="center"/>
    </xf>
    <xf numFmtId="0" fontId="3" fillId="8" borderId="57" xfId="0" applyFont="1" applyFill="1" applyBorder="1"/>
    <xf numFmtId="0" fontId="3" fillId="8" borderId="55" xfId="0" applyFont="1" applyFill="1" applyBorder="1"/>
    <xf numFmtId="0" fontId="3" fillId="8" borderId="75" xfId="0" applyFont="1" applyFill="1" applyBorder="1" applyAlignment="1">
      <alignment horizontal="center"/>
    </xf>
    <xf numFmtId="0" fontId="7" fillId="8" borderId="55" xfId="0" applyFont="1" applyFill="1" applyBorder="1" applyAlignment="1">
      <alignment horizontal="center"/>
    </xf>
    <xf numFmtId="0" fontId="3" fillId="8" borderId="55" xfId="0" applyFont="1" applyFill="1" applyBorder="1" applyAlignment="1">
      <alignment horizontal="center"/>
    </xf>
    <xf numFmtId="0" fontId="3" fillId="8" borderId="79" xfId="0" applyFont="1" applyFill="1" applyBorder="1" applyAlignment="1">
      <alignment horizontal="center"/>
    </xf>
    <xf numFmtId="0" fontId="3" fillId="8" borderId="47" xfId="0" applyFont="1" applyFill="1" applyBorder="1"/>
    <xf numFmtId="0" fontId="17" fillId="8" borderId="46" xfId="0" applyFont="1" applyFill="1" applyBorder="1"/>
    <xf numFmtId="0" fontId="0" fillId="8" borderId="0" xfId="0" applyFill="1"/>
    <xf numFmtId="0" fontId="17" fillId="8" borderId="15" xfId="0" applyFont="1" applyFill="1" applyBorder="1"/>
    <xf numFmtId="0" fontId="17" fillId="8" borderId="21" xfId="0" applyFont="1" applyFill="1" applyBorder="1"/>
    <xf numFmtId="0" fontId="3" fillId="8" borderId="17" xfId="0" applyFont="1" applyFill="1" applyBorder="1"/>
    <xf numFmtId="0" fontId="3" fillId="8" borderId="5" xfId="0" applyFont="1" applyFill="1" applyBorder="1"/>
    <xf numFmtId="0" fontId="3" fillId="8" borderId="14" xfId="0" applyFont="1" applyFill="1" applyBorder="1"/>
    <xf numFmtId="0" fontId="3" fillId="8" borderId="36" xfId="0" applyFont="1" applyFill="1" applyBorder="1" applyAlignment="1">
      <alignment horizontal="center" vertical="top" wrapText="1"/>
    </xf>
    <xf numFmtId="0" fontId="3" fillId="8" borderId="37" xfId="0" applyFont="1" applyFill="1" applyBorder="1" applyAlignment="1">
      <alignment horizontal="center" vertical="top" wrapText="1"/>
    </xf>
    <xf numFmtId="0" fontId="3" fillId="8" borderId="38" xfId="0" applyFont="1" applyFill="1" applyBorder="1" applyAlignment="1">
      <alignment horizontal="center" vertical="top" wrapText="1"/>
    </xf>
    <xf numFmtId="0" fontId="3" fillId="8" borderId="39" xfId="0" applyFont="1" applyFill="1" applyBorder="1" applyAlignment="1">
      <alignment horizontal="center" vertical="top"/>
    </xf>
    <xf numFmtId="3" fontId="0" fillId="8" borderId="5" xfId="0" applyNumberFormat="1" applyFill="1" applyBorder="1"/>
    <xf numFmtId="0" fontId="3" fillId="8" borderId="15" xfId="0" applyFont="1" applyFill="1" applyBorder="1" applyAlignment="1">
      <alignment horizontal="center" vertical="top" wrapText="1"/>
    </xf>
    <xf numFmtId="0" fontId="3" fillId="8" borderId="17" xfId="0" applyFont="1" applyFill="1" applyBorder="1" applyAlignment="1">
      <alignment horizontal="center" vertical="top" wrapText="1"/>
    </xf>
    <xf numFmtId="0" fontId="3" fillId="8" borderId="5" xfId="0" applyFont="1" applyFill="1" applyBorder="1" applyAlignment="1">
      <alignment horizontal="center" vertical="top" wrapText="1"/>
    </xf>
    <xf numFmtId="0" fontId="3" fillId="8" borderId="14" xfId="0" applyFont="1" applyFill="1" applyBorder="1" applyAlignment="1">
      <alignment horizontal="center" vertical="top"/>
    </xf>
    <xf numFmtId="0" fontId="0" fillId="8" borderId="13" xfId="0" applyFill="1" applyBorder="1"/>
    <xf numFmtId="3" fontId="0" fillId="8" borderId="17" xfId="0" applyNumberFormat="1" applyFill="1" applyBorder="1"/>
    <xf numFmtId="49" fontId="3" fillId="8" borderId="3" xfId="0" applyNumberFormat="1" applyFont="1" applyFill="1" applyBorder="1"/>
    <xf numFmtId="0" fontId="3" fillId="8" borderId="4" xfId="0" applyFont="1" applyFill="1" applyBorder="1" applyAlignment="1">
      <alignment vertical="top" wrapText="1"/>
    </xf>
    <xf numFmtId="0" fontId="3" fillId="8" borderId="5" xfId="0" applyFont="1" applyFill="1" applyBorder="1" applyAlignment="1">
      <alignment vertical="top" wrapText="1"/>
    </xf>
    <xf numFmtId="0" fontId="3" fillId="8" borderId="41" xfId="0" applyFont="1" applyFill="1" applyBorder="1" applyAlignment="1">
      <alignment vertical="top" wrapText="1"/>
    </xf>
    <xf numFmtId="0" fontId="3" fillId="8" borderId="14" xfId="0" applyFont="1" applyFill="1" applyBorder="1" applyAlignment="1">
      <alignment horizontal="left" wrapText="1"/>
    </xf>
    <xf numFmtId="3" fontId="0" fillId="8" borderId="4" xfId="0" applyNumberFormat="1" applyFill="1" applyBorder="1"/>
    <xf numFmtId="3" fontId="0" fillId="8" borderId="41" xfId="0" applyNumberFormat="1" applyFill="1" applyBorder="1"/>
    <xf numFmtId="43" fontId="1" fillId="8" borderId="14" xfId="2" applyFont="1" applyFill="1" applyBorder="1"/>
    <xf numFmtId="0" fontId="3" fillId="8" borderId="4" xfId="0" applyFont="1" applyFill="1" applyBorder="1" applyAlignment="1">
      <alignment horizontal="center" vertical="top" wrapText="1"/>
    </xf>
    <xf numFmtId="0" fontId="3" fillId="8" borderId="41" xfId="0" applyFont="1" applyFill="1" applyBorder="1" applyAlignment="1">
      <alignment horizontal="center" vertical="top" wrapText="1"/>
    </xf>
    <xf numFmtId="0" fontId="3" fillId="8" borderId="14" xfId="0" applyFont="1" applyFill="1" applyBorder="1" applyAlignment="1">
      <alignment horizontal="center" vertical="top" wrapText="1"/>
    </xf>
    <xf numFmtId="0" fontId="3" fillId="8" borderId="19" xfId="0" applyFont="1" applyFill="1" applyBorder="1" applyAlignment="1">
      <alignment horizontal="center" vertical="top" wrapText="1"/>
    </xf>
    <xf numFmtId="0" fontId="3" fillId="8" borderId="3" xfId="0" applyFont="1" applyFill="1" applyBorder="1"/>
    <xf numFmtId="0" fontId="3" fillId="8" borderId="6" xfId="0" applyFont="1" applyFill="1" applyBorder="1"/>
    <xf numFmtId="0" fontId="3" fillId="8" borderId="7" xfId="0" applyFont="1" applyFill="1" applyBorder="1"/>
    <xf numFmtId="0" fontId="3" fillId="8" borderId="11" xfId="0" applyFont="1" applyFill="1" applyBorder="1"/>
    <xf numFmtId="0" fontId="3" fillId="8" borderId="4" xfId="0" applyFont="1" applyFill="1" applyBorder="1" applyAlignment="1">
      <alignment horizontal="center"/>
    </xf>
    <xf numFmtId="0" fontId="7" fillId="8" borderId="5" xfId="0" applyFont="1" applyFill="1" applyBorder="1" applyAlignment="1">
      <alignment horizontal="center"/>
    </xf>
    <xf numFmtId="0" fontId="3" fillId="8" borderId="5" xfId="0" applyFont="1" applyFill="1" applyBorder="1" applyAlignment="1">
      <alignment horizontal="center"/>
    </xf>
    <xf numFmtId="0" fontId="7" fillId="8" borderId="41" xfId="0" applyFont="1" applyFill="1" applyBorder="1" applyAlignment="1">
      <alignment horizontal="center"/>
    </xf>
    <xf numFmtId="166" fontId="0" fillId="0" borderId="80" xfId="0" applyNumberFormat="1" applyBorder="1"/>
    <xf numFmtId="166" fontId="0" fillId="0" borderId="81" xfId="0" applyNumberFormat="1" applyBorder="1"/>
    <xf numFmtId="166" fontId="18" fillId="0" borderId="82" xfId="0" applyNumberFormat="1" applyFont="1" applyBorder="1"/>
    <xf numFmtId="166" fontId="0" fillId="0" borderId="40" xfId="0" applyNumberFormat="1" applyBorder="1"/>
    <xf numFmtId="166" fontId="18" fillId="0" borderId="43" xfId="0" applyNumberFormat="1" applyFont="1" applyBorder="1"/>
    <xf numFmtId="166" fontId="0" fillId="0" borderId="82" xfId="0" applyNumberFormat="1" applyBorder="1"/>
    <xf numFmtId="166" fontId="18" fillId="7" borderId="41" xfId="0" applyNumberFormat="1" applyFont="1" applyFill="1" applyBorder="1"/>
    <xf numFmtId="0" fontId="3" fillId="8" borderId="15" xfId="0" applyFont="1" applyFill="1" applyBorder="1" applyAlignment="1">
      <alignment horizontal="left" vertical="center"/>
    </xf>
    <xf numFmtId="0" fontId="3" fillId="8" borderId="20" xfId="0" applyFont="1" applyFill="1" applyBorder="1" applyAlignment="1">
      <alignment vertical="center"/>
    </xf>
    <xf numFmtId="0" fontId="3" fillId="8" borderId="15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/>
    </xf>
    <xf numFmtId="0" fontId="3" fillId="8" borderId="46" xfId="0" applyFont="1" applyFill="1" applyBorder="1" applyAlignment="1">
      <alignment horizontal="center" vertical="center"/>
    </xf>
    <xf numFmtId="3" fontId="0" fillId="8" borderId="33" xfId="0" applyNumberFormat="1" applyFill="1" applyBorder="1"/>
    <xf numFmtId="3" fontId="0" fillId="8" borderId="10" xfId="0" applyNumberFormat="1" applyFill="1" applyBorder="1"/>
    <xf numFmtId="0" fontId="0" fillId="8" borderId="18" xfId="0" applyFill="1" applyBorder="1"/>
    <xf numFmtId="0" fontId="0" fillId="8" borderId="22" xfId="0" applyFill="1" applyBorder="1"/>
    <xf numFmtId="0" fontId="0" fillId="8" borderId="19" xfId="0" applyFill="1" applyBorder="1"/>
    <xf numFmtId="0" fontId="0" fillId="8" borderId="45" xfId="0" applyFill="1" applyBorder="1"/>
    <xf numFmtId="0" fontId="0" fillId="8" borderId="44" xfId="0" applyFill="1" applyBorder="1"/>
    <xf numFmtId="0" fontId="0" fillId="0" borderId="40" xfId="0" applyBorder="1"/>
    <xf numFmtId="0" fontId="0" fillId="0" borderId="81" xfId="0" applyBorder="1"/>
    <xf numFmtId="0" fontId="7" fillId="8" borderId="19" xfId="0" applyFont="1" applyFill="1" applyBorder="1" applyAlignment="1">
      <alignment horizontal="center"/>
    </xf>
    <xf numFmtId="0" fontId="7" fillId="8" borderId="22" xfId="0" applyFont="1" applyFill="1" applyBorder="1" applyAlignment="1">
      <alignment horizontal="center"/>
    </xf>
    <xf numFmtId="166" fontId="0" fillId="0" borderId="53" xfId="0" applyNumberFormat="1" applyBorder="1"/>
    <xf numFmtId="166" fontId="0" fillId="0" borderId="10" xfId="0" applyNumberFormat="1" applyBorder="1"/>
    <xf numFmtId="166" fontId="18" fillId="0" borderId="10" xfId="0" applyNumberFormat="1" applyFont="1" applyBorder="1"/>
    <xf numFmtId="166" fontId="18" fillId="7" borderId="47" xfId="0" applyNumberFormat="1" applyFont="1" applyFill="1" applyBorder="1"/>
    <xf numFmtId="166" fontId="10" fillId="0" borderId="32" xfId="3" applyNumberFormat="1" applyFont="1" applyBorder="1" applyAlignment="1">
      <alignment horizontal="right"/>
    </xf>
    <xf numFmtId="166" fontId="10" fillId="0" borderId="26" xfId="3" applyNumberFormat="1" applyFont="1" applyBorder="1" applyAlignment="1">
      <alignment horizontal="right"/>
    </xf>
    <xf numFmtId="166" fontId="0" fillId="0" borderId="26" xfId="3" applyNumberFormat="1" applyFont="1" applyBorder="1"/>
    <xf numFmtId="166" fontId="10" fillId="8" borderId="26" xfId="3" applyNumberFormat="1" applyFont="1" applyFill="1" applyBorder="1" applyAlignment="1">
      <alignment horizontal="right"/>
    </xf>
    <xf numFmtId="3" fontId="0" fillId="0" borderId="52" xfId="0" applyNumberFormat="1" applyBorder="1"/>
    <xf numFmtId="0" fontId="3" fillId="8" borderId="82" xfId="0" applyFont="1" applyFill="1" applyBorder="1"/>
    <xf numFmtId="10" fontId="0" fillId="0" borderId="52" xfId="3" applyNumberFormat="1" applyFont="1" applyBorder="1"/>
    <xf numFmtId="10" fontId="0" fillId="0" borderId="54" xfId="3" applyNumberFormat="1" applyFont="1" applyBorder="1"/>
    <xf numFmtId="166" fontId="18" fillId="7" borderId="14" xfId="0" applyNumberFormat="1" applyFont="1" applyFill="1" applyBorder="1"/>
    <xf numFmtId="10" fontId="0" fillId="0" borderId="16" xfId="3" applyNumberFormat="1" applyFont="1" applyBorder="1"/>
    <xf numFmtId="10" fontId="0" fillId="0" borderId="10" xfId="3" applyNumberFormat="1" applyFont="1" applyBorder="1"/>
    <xf numFmtId="10" fontId="0" fillId="0" borderId="12" xfId="3" applyNumberFormat="1" applyFont="1" applyBorder="1"/>
    <xf numFmtId="10" fontId="0" fillId="0" borderId="53" xfId="3" applyNumberFormat="1" applyFont="1" applyBorder="1"/>
    <xf numFmtId="166" fontId="0" fillId="0" borderId="10" xfId="3" applyNumberFormat="1" applyFont="1" applyBorder="1"/>
    <xf numFmtId="10" fontId="0" fillId="8" borderId="14" xfId="3" applyNumberFormat="1" applyFont="1" applyFill="1" applyBorder="1"/>
    <xf numFmtId="166" fontId="0" fillId="0" borderId="16" xfId="3" applyNumberFormat="1" applyFont="1" applyBorder="1"/>
    <xf numFmtId="166" fontId="0" fillId="0" borderId="12" xfId="3" applyNumberFormat="1" applyFont="1" applyBorder="1"/>
    <xf numFmtId="0" fontId="0" fillId="8" borderId="15" xfId="0" applyFill="1" applyBorder="1"/>
    <xf numFmtId="166" fontId="0" fillId="8" borderId="14" xfId="3" applyNumberFormat="1" applyFont="1" applyFill="1" applyBorder="1"/>
    <xf numFmtId="166" fontId="0" fillId="0" borderId="54" xfId="3" applyNumberFormat="1" applyFont="1" applyBorder="1"/>
    <xf numFmtId="166" fontId="0" fillId="0" borderId="40" xfId="3" applyNumberFormat="1" applyFont="1" applyBorder="1"/>
    <xf numFmtId="166" fontId="0" fillId="0" borderId="81" xfId="3" applyNumberFormat="1" applyFont="1" applyBorder="1"/>
    <xf numFmtId="166" fontId="0" fillId="0" borderId="43" xfId="3" applyNumberFormat="1" applyFont="1" applyBorder="1"/>
    <xf numFmtId="0" fontId="3" fillId="8" borderId="57" xfId="0" applyFont="1" applyFill="1" applyBorder="1" applyAlignment="1">
      <alignment horizontal="center"/>
    </xf>
    <xf numFmtId="0" fontId="3" fillId="8" borderId="55" xfId="0" applyFont="1" applyFill="1" applyBorder="1" applyAlignment="1">
      <alignment horizontal="center"/>
    </xf>
    <xf numFmtId="49" fontId="1" fillId="0" borderId="42" xfId="0" applyNumberFormat="1" applyFont="1" applyBorder="1" applyAlignment="1">
      <alignment horizontal="left"/>
    </xf>
    <xf numFmtId="49" fontId="1" fillId="0" borderId="0" xfId="0" applyNumberFormat="1" applyFont="1" applyBorder="1"/>
    <xf numFmtId="0" fontId="1" fillId="0" borderId="0" xfId="0" applyFont="1" applyBorder="1"/>
    <xf numFmtId="0" fontId="1" fillId="0" borderId="0" xfId="0" applyFont="1"/>
    <xf numFmtId="3" fontId="0" fillId="0" borderId="76" xfId="0" applyNumberFormat="1" applyBorder="1"/>
    <xf numFmtId="3" fontId="0" fillId="0" borderId="56" xfId="0" applyNumberFormat="1" applyBorder="1"/>
    <xf numFmtId="3" fontId="18" fillId="0" borderId="75" xfId="0" applyNumberFormat="1" applyFont="1" applyBorder="1"/>
    <xf numFmtId="3" fontId="0" fillId="0" borderId="51" xfId="0" applyNumberFormat="1" applyBorder="1"/>
    <xf numFmtId="3" fontId="18" fillId="0" borderId="49" xfId="0" applyNumberFormat="1" applyFont="1" applyBorder="1"/>
    <xf numFmtId="3" fontId="0" fillId="0" borderId="75" xfId="0" applyNumberFormat="1" applyBorder="1"/>
    <xf numFmtId="3" fontId="18" fillId="7" borderId="4" xfId="0" applyNumberFormat="1" applyFont="1" applyFill="1" applyBorder="1"/>
    <xf numFmtId="3" fontId="18" fillId="0" borderId="55" xfId="0" applyNumberFormat="1" applyFont="1" applyBorder="1"/>
    <xf numFmtId="3" fontId="18" fillId="0" borderId="27" xfId="0" applyNumberFormat="1" applyFont="1" applyBorder="1"/>
    <xf numFmtId="3" fontId="0" fillId="0" borderId="55" xfId="0" applyNumberFormat="1" applyBorder="1"/>
    <xf numFmtId="3" fontId="18" fillId="7" borderId="5" xfId="0" applyNumberFormat="1" applyFont="1" applyFill="1" applyBorder="1"/>
    <xf numFmtId="3" fontId="0" fillId="0" borderId="83" xfId="0" applyNumberFormat="1" applyBorder="1"/>
    <xf numFmtId="3" fontId="0" fillId="0" borderId="85" xfId="0" applyNumberFormat="1" applyBorder="1"/>
    <xf numFmtId="3" fontId="18" fillId="0" borderId="86" xfId="0" applyNumberFormat="1" applyFont="1" applyBorder="1"/>
    <xf numFmtId="3" fontId="0" fillId="0" borderId="87" xfId="0" applyNumberFormat="1" applyBorder="1"/>
    <xf numFmtId="3" fontId="18" fillId="0" borderId="84" xfId="0" applyNumberFormat="1" applyFont="1" applyBorder="1"/>
    <xf numFmtId="3" fontId="0" fillId="0" borderId="86" xfId="0" applyNumberFormat="1" applyBorder="1"/>
    <xf numFmtId="3" fontId="18" fillId="7" borderId="3" xfId="0" applyNumberFormat="1" applyFont="1" applyFill="1" applyBorder="1"/>
    <xf numFmtId="3" fontId="18" fillId="0" borderId="26" xfId="0" applyNumberFormat="1" applyFont="1" applyBorder="1"/>
    <xf numFmtId="3" fontId="18" fillId="7" borderId="55" xfId="0" applyNumberFormat="1" applyFont="1" applyFill="1" applyBorder="1"/>
    <xf numFmtId="3" fontId="0" fillId="0" borderId="16" xfId="0" applyNumberFormat="1" applyBorder="1"/>
    <xf numFmtId="3" fontId="18" fillId="0" borderId="10" xfId="0" applyNumberFormat="1" applyFont="1" applyBorder="1"/>
    <xf numFmtId="3" fontId="18" fillId="7" borderId="47" xfId="0" applyNumberFormat="1" applyFont="1" applyFill="1" applyBorder="1"/>
    <xf numFmtId="3" fontId="18" fillId="7" borderId="17" xfId="0" applyNumberFormat="1" applyFont="1" applyFill="1" applyBorder="1"/>
    <xf numFmtId="3" fontId="18" fillId="7" borderId="46" xfId="0" applyNumberFormat="1" applyFont="1" applyFill="1" applyBorder="1"/>
    <xf numFmtId="3" fontId="18" fillId="0" borderId="33" xfId="0" applyNumberFormat="1" applyFont="1" applyBorder="1"/>
    <xf numFmtId="3" fontId="18" fillId="7" borderId="57" xfId="0" applyNumberFormat="1" applyFont="1" applyFill="1" applyBorder="1"/>
    <xf numFmtId="3" fontId="18" fillId="0" borderId="85" xfId="0" applyNumberFormat="1" applyFont="1" applyBorder="1"/>
    <xf numFmtId="3" fontId="18" fillId="7" borderId="86" xfId="0" applyNumberFormat="1" applyFont="1" applyFill="1" applyBorder="1"/>
    <xf numFmtId="0" fontId="20" fillId="0" borderId="26" xfId="0" applyFont="1" applyFill="1" applyBorder="1" applyAlignment="1">
      <alignment horizontal="left" vertical="top" wrapText="1"/>
    </xf>
    <xf numFmtId="3" fontId="21" fillId="0" borderId="26" xfId="0" applyNumberFormat="1" applyFont="1" applyFill="1" applyBorder="1" applyAlignment="1">
      <alignment horizontal="right"/>
    </xf>
    <xf numFmtId="0" fontId="21" fillId="0" borderId="26" xfId="0" applyFont="1" applyFill="1" applyBorder="1" applyAlignment="1">
      <alignment horizontal="right"/>
    </xf>
    <xf numFmtId="0" fontId="20" fillId="0" borderId="26" xfId="0" quotePrefix="1" applyFont="1" applyFill="1" applyBorder="1" applyAlignment="1">
      <alignment horizontal="left" vertical="top" wrapText="1"/>
    </xf>
    <xf numFmtId="0" fontId="20" fillId="0" borderId="25" xfId="0" applyFont="1" applyFill="1" applyBorder="1" applyAlignment="1">
      <alignment horizontal="left" vertical="top" wrapText="1"/>
    </xf>
    <xf numFmtId="0" fontId="20" fillId="0" borderId="25" xfId="0" quotePrefix="1" applyFont="1" applyFill="1" applyBorder="1" applyAlignment="1">
      <alignment horizontal="left" vertical="top" wrapText="1"/>
    </xf>
    <xf numFmtId="3" fontId="21" fillId="0" borderId="25" xfId="0" applyNumberFormat="1" applyFont="1" applyFill="1" applyBorder="1" applyAlignment="1">
      <alignment horizontal="right"/>
    </xf>
    <xf numFmtId="0" fontId="21" fillId="0" borderId="25" xfId="0" applyFont="1" applyFill="1" applyBorder="1" applyAlignment="1">
      <alignment horizontal="right"/>
    </xf>
    <xf numFmtId="0" fontId="9" fillId="8" borderId="48" xfId="0" applyFont="1" applyFill="1" applyBorder="1" applyAlignment="1">
      <alignment horizontal="center" vertical="center" wrapText="1"/>
    </xf>
    <xf numFmtId="0" fontId="9" fillId="8" borderId="44" xfId="0" applyFont="1" applyFill="1" applyBorder="1" applyAlignment="1">
      <alignment horizontal="center" vertical="center" wrapText="1"/>
    </xf>
    <xf numFmtId="0" fontId="9" fillId="8" borderId="45" xfId="0" applyFont="1" applyFill="1" applyBorder="1" applyAlignment="1">
      <alignment horizontal="center" vertical="center" wrapText="1"/>
    </xf>
    <xf numFmtId="0" fontId="19" fillId="0" borderId="26" xfId="0" applyFont="1" applyFill="1" applyBorder="1" applyAlignment="1">
      <alignment horizontal="right"/>
    </xf>
    <xf numFmtId="4" fontId="19" fillId="0" borderId="26" xfId="0" applyNumberFormat="1" applyFont="1" applyFill="1" applyBorder="1" applyAlignment="1">
      <alignment horizontal="right"/>
    </xf>
    <xf numFmtId="3" fontId="19" fillId="0" borderId="26" xfId="0" applyNumberFormat="1" applyFont="1" applyFill="1" applyBorder="1" applyAlignment="1">
      <alignment horizontal="right"/>
    </xf>
    <xf numFmtId="0" fontId="19" fillId="0" borderId="27" xfId="0" applyFont="1" applyFill="1" applyBorder="1" applyAlignment="1">
      <alignment horizontal="right"/>
    </xf>
    <xf numFmtId="3" fontId="19" fillId="0" borderId="27" xfId="0" applyNumberFormat="1" applyFont="1" applyFill="1" applyBorder="1" applyAlignment="1">
      <alignment horizontal="right"/>
    </xf>
    <xf numFmtId="0" fontId="19" fillId="0" borderId="25" xfId="0" applyFont="1" applyFill="1" applyBorder="1" applyAlignment="1">
      <alignment horizontal="right"/>
    </xf>
    <xf numFmtId="4" fontId="19" fillId="0" borderId="25" xfId="0" applyNumberFormat="1" applyFont="1" applyFill="1" applyBorder="1" applyAlignment="1">
      <alignment horizontal="right"/>
    </xf>
    <xf numFmtId="3" fontId="19" fillId="0" borderId="25" xfId="0" applyNumberFormat="1" applyFont="1" applyFill="1" applyBorder="1" applyAlignment="1">
      <alignment horizontal="right"/>
    </xf>
    <xf numFmtId="3" fontId="21" fillId="0" borderId="27" xfId="0" applyNumberFormat="1" applyFont="1" applyFill="1" applyBorder="1" applyAlignment="1">
      <alignment horizontal="right"/>
    </xf>
    <xf numFmtId="0" fontId="21" fillId="0" borderId="27" xfId="0" applyFont="1" applyFill="1" applyBorder="1" applyAlignment="1">
      <alignment horizontal="right"/>
    </xf>
    <xf numFmtId="3" fontId="21" fillId="10" borderId="26" xfId="0" applyNumberFormat="1" applyFont="1" applyFill="1" applyBorder="1" applyAlignment="1">
      <alignment horizontal="right"/>
    </xf>
    <xf numFmtId="0" fontId="21" fillId="10" borderId="26" xfId="0" applyFont="1" applyFill="1" applyBorder="1" applyAlignment="1">
      <alignment horizontal="right"/>
    </xf>
    <xf numFmtId="164" fontId="21" fillId="10" borderId="26" xfId="0" applyNumberFormat="1" applyFont="1" applyFill="1" applyBorder="1" applyAlignment="1">
      <alignment horizontal="right"/>
    </xf>
    <xf numFmtId="3" fontId="22" fillId="0" borderId="26" xfId="0" applyNumberFormat="1" applyFont="1" applyFill="1" applyBorder="1" applyAlignment="1">
      <alignment horizontal="right"/>
    </xf>
    <xf numFmtId="164" fontId="22" fillId="0" borderId="26" xfId="0" applyNumberFormat="1" applyFont="1" applyFill="1" applyBorder="1" applyAlignment="1">
      <alignment horizontal="right"/>
    </xf>
    <xf numFmtId="0" fontId="22" fillId="0" borderId="26" xfId="0" applyFont="1" applyFill="1" applyBorder="1" applyAlignment="1">
      <alignment horizontal="right"/>
    </xf>
    <xf numFmtId="3" fontId="21" fillId="10" borderId="25" xfId="0" applyNumberFormat="1" applyFont="1" applyFill="1" applyBorder="1" applyAlignment="1">
      <alignment horizontal="right"/>
    </xf>
    <xf numFmtId="164" fontId="21" fillId="10" borderId="25" xfId="0" applyNumberFormat="1" applyFont="1" applyFill="1" applyBorder="1" applyAlignment="1">
      <alignment horizontal="right"/>
    </xf>
    <xf numFmtId="3" fontId="22" fillId="0" borderId="25" xfId="0" applyNumberFormat="1" applyFont="1" applyFill="1" applyBorder="1" applyAlignment="1">
      <alignment horizontal="right"/>
    </xf>
    <xf numFmtId="164" fontId="22" fillId="0" borderId="25" xfId="0" applyNumberFormat="1" applyFont="1" applyFill="1" applyBorder="1" applyAlignment="1">
      <alignment horizontal="right"/>
    </xf>
    <xf numFmtId="0" fontId="21" fillId="10" borderId="25" xfId="0" applyFont="1" applyFill="1" applyBorder="1" applyAlignment="1">
      <alignment horizontal="right"/>
    </xf>
    <xf numFmtId="0" fontId="22" fillId="0" borderId="25" xfId="0" applyFont="1" applyFill="1" applyBorder="1" applyAlignment="1">
      <alignment horizontal="right"/>
    </xf>
    <xf numFmtId="0" fontId="12" fillId="8" borderId="47" xfId="0" applyFont="1" applyFill="1" applyBorder="1" applyAlignment="1">
      <alignment horizontal="center" vertical="center" wrapText="1"/>
    </xf>
    <xf numFmtId="0" fontId="1" fillId="0" borderId="26" xfId="0" quotePrefix="1" applyFont="1" applyBorder="1"/>
    <xf numFmtId="0" fontId="23" fillId="11" borderId="0" xfId="0" applyFont="1" applyFill="1" applyBorder="1"/>
    <xf numFmtId="0" fontId="0" fillId="11" borderId="0" xfId="0" applyFill="1" applyBorder="1"/>
    <xf numFmtId="165" fontId="0" fillId="11" borderId="0" xfId="2" applyNumberFormat="1" applyFont="1" applyFill="1" applyBorder="1"/>
    <xf numFmtId="0" fontId="0" fillId="11" borderId="0" xfId="0" applyFill="1"/>
    <xf numFmtId="0" fontId="3" fillId="0" borderId="2" xfId="0" applyFont="1" applyBorder="1" applyAlignment="1">
      <alignment horizontal="right"/>
    </xf>
    <xf numFmtId="0" fontId="3" fillId="0" borderId="2" xfId="0" applyFont="1" applyBorder="1" applyAlignment="1">
      <alignment horizontal="left"/>
    </xf>
    <xf numFmtId="0" fontId="9" fillId="0" borderId="2" xfId="0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18" fillId="0" borderId="73" xfId="0" applyFont="1" applyBorder="1" applyAlignment="1">
      <alignment horizontal="left"/>
    </xf>
    <xf numFmtId="0" fontId="18" fillId="0" borderId="74" xfId="0" applyFont="1" applyBorder="1" applyAlignment="1">
      <alignment horizontal="left"/>
    </xf>
    <xf numFmtId="0" fontId="18" fillId="0" borderId="77" xfId="0" applyFont="1" applyBorder="1" applyAlignment="1">
      <alignment horizontal="left"/>
    </xf>
    <xf numFmtId="0" fontId="18" fillId="0" borderId="30" xfId="0" applyFont="1" applyBorder="1" applyAlignment="1">
      <alignment horizontal="left"/>
    </xf>
    <xf numFmtId="0" fontId="18" fillId="0" borderId="1" xfId="0" applyFont="1" applyBorder="1" applyAlignment="1">
      <alignment horizontal="left"/>
    </xf>
    <xf numFmtId="0" fontId="18" fillId="0" borderId="78" xfId="0" applyFont="1" applyBorder="1" applyAlignment="1">
      <alignment horizontal="left"/>
    </xf>
    <xf numFmtId="0" fontId="18" fillId="7" borderId="15" xfId="0" applyFont="1" applyFill="1" applyBorder="1" applyAlignment="1">
      <alignment horizontal="left"/>
    </xf>
    <xf numFmtId="0" fontId="18" fillId="7" borderId="21" xfId="0" applyFont="1" applyFill="1" applyBorder="1" applyAlignment="1">
      <alignment horizontal="left"/>
    </xf>
    <xf numFmtId="0" fontId="18" fillId="7" borderId="46" xfId="0" applyFont="1" applyFill="1" applyBorder="1" applyAlignment="1">
      <alignment horizontal="left"/>
    </xf>
    <xf numFmtId="0" fontId="3" fillId="8" borderId="27" xfId="0" applyFont="1" applyFill="1" applyBorder="1" applyAlignment="1">
      <alignment horizontal="center" vertical="top" wrapText="1"/>
    </xf>
    <xf numFmtId="0" fontId="3" fillId="8" borderId="43" xfId="0" applyFont="1" applyFill="1" applyBorder="1" applyAlignment="1">
      <alignment horizontal="center" vertical="top" wrapText="1"/>
    </xf>
    <xf numFmtId="0" fontId="3" fillId="8" borderId="83" xfId="0" applyFont="1" applyFill="1" applyBorder="1" applyAlignment="1">
      <alignment horizontal="center" vertical="center"/>
    </xf>
    <xf numFmtId="0" fontId="3" fillId="8" borderId="84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/>
    </xf>
    <xf numFmtId="0" fontId="3" fillId="8" borderId="21" xfId="0" applyFont="1" applyFill="1" applyBorder="1" applyAlignment="1">
      <alignment horizontal="center"/>
    </xf>
    <xf numFmtId="0" fontId="3" fillId="8" borderId="46" xfId="0" applyFont="1" applyFill="1" applyBorder="1" applyAlignment="1">
      <alignment horizontal="center"/>
    </xf>
    <xf numFmtId="0" fontId="0" fillId="8" borderId="15" xfId="0" applyFill="1" applyBorder="1" applyAlignment="1">
      <alignment horizontal="left"/>
    </xf>
    <xf numFmtId="0" fontId="0" fillId="8" borderId="21" xfId="0" applyFill="1" applyBorder="1" applyAlignment="1">
      <alignment horizontal="left"/>
    </xf>
    <xf numFmtId="0" fontId="0" fillId="8" borderId="4" xfId="0" applyFill="1" applyBorder="1" applyAlignment="1">
      <alignment horizontal="left"/>
    </xf>
    <xf numFmtId="49" fontId="0" fillId="0" borderId="33" xfId="0" applyNumberFormat="1" applyBorder="1" applyAlignment="1">
      <alignment horizontal="left" vertical="top"/>
    </xf>
    <xf numFmtId="49" fontId="0" fillId="0" borderId="35" xfId="0" applyNumberFormat="1" applyBorder="1" applyAlignment="1">
      <alignment horizontal="left" vertical="top"/>
    </xf>
    <xf numFmtId="49" fontId="0" fillId="0" borderId="31" xfId="0" applyNumberFormat="1" applyBorder="1" applyAlignment="1">
      <alignment horizontal="left" vertical="top"/>
    </xf>
    <xf numFmtId="0" fontId="18" fillId="0" borderId="33" xfId="0" applyFont="1" applyBorder="1" applyAlignment="1">
      <alignment horizontal="left"/>
    </xf>
    <xf numFmtId="0" fontId="18" fillId="0" borderId="26" xfId="0" applyFont="1" applyBorder="1" applyAlignment="1">
      <alignment horizontal="left"/>
    </xf>
    <xf numFmtId="0" fontId="18" fillId="0" borderId="33" xfId="0" applyFont="1" applyBorder="1" applyAlignment="1">
      <alignment horizontal="left" vertical="top"/>
    </xf>
    <xf numFmtId="0" fontId="18" fillId="0" borderId="34" xfId="0" applyFont="1" applyBorder="1" applyAlignment="1">
      <alignment horizontal="left" vertical="top"/>
    </xf>
    <xf numFmtId="0" fontId="18" fillId="9" borderId="57" xfId="0" applyFont="1" applyFill="1" applyBorder="1" applyAlignment="1">
      <alignment horizontal="left"/>
    </xf>
    <xf numFmtId="0" fontId="18" fillId="9" borderId="55" xfId="0" applyFont="1" applyFill="1" applyBorder="1" applyAlignment="1">
      <alignment horizontal="left"/>
    </xf>
    <xf numFmtId="0" fontId="3" fillId="8" borderId="53" xfId="0" applyFont="1" applyFill="1" applyBorder="1" applyAlignment="1">
      <alignment horizontal="center" vertical="center"/>
    </xf>
    <xf numFmtId="0" fontId="3" fillId="8" borderId="47" xfId="0" applyFont="1" applyFill="1" applyBorder="1" applyAlignment="1">
      <alignment horizontal="center" vertical="center"/>
    </xf>
    <xf numFmtId="0" fontId="3" fillId="8" borderId="76" xfId="0" applyFont="1" applyFill="1" applyBorder="1" applyAlignment="1">
      <alignment horizontal="center" vertical="justify" wrapText="1"/>
    </xf>
    <xf numFmtId="0" fontId="3" fillId="8" borderId="32" xfId="0" applyFont="1" applyFill="1" applyBorder="1" applyAlignment="1">
      <alignment horizontal="center" vertical="justify" wrapText="1"/>
    </xf>
    <xf numFmtId="0" fontId="18" fillId="0" borderId="81" xfId="0" applyFont="1" applyBorder="1" applyAlignment="1">
      <alignment horizontal="left"/>
    </xf>
    <xf numFmtId="0" fontId="18" fillId="7" borderId="17" xfId="0" applyFont="1" applyFill="1" applyBorder="1" applyAlignment="1">
      <alignment horizontal="left"/>
    </xf>
    <xf numFmtId="0" fontId="18" fillId="7" borderId="5" xfId="0" applyFont="1" applyFill="1" applyBorder="1" applyAlignment="1">
      <alignment horizontal="left"/>
    </xf>
    <xf numFmtId="0" fontId="18" fillId="7" borderId="41" xfId="0" applyFont="1" applyFill="1" applyBorder="1" applyAlignment="1">
      <alignment horizontal="left"/>
    </xf>
    <xf numFmtId="0" fontId="18" fillId="0" borderId="35" xfId="0" applyFont="1" applyBorder="1" applyAlignment="1">
      <alignment horizontal="left"/>
    </xf>
    <xf numFmtId="0" fontId="18" fillId="0" borderId="27" xfId="0" applyFont="1" applyBorder="1" applyAlignment="1">
      <alignment horizontal="left"/>
    </xf>
    <xf numFmtId="0" fontId="18" fillId="0" borderId="43" xfId="0" applyFont="1" applyBorder="1" applyAlignment="1">
      <alignment horizontal="left"/>
    </xf>
    <xf numFmtId="0" fontId="3" fillId="8" borderId="31" xfId="0" applyFont="1" applyFill="1" applyBorder="1" applyAlignment="1">
      <alignment horizontal="center"/>
    </xf>
    <xf numFmtId="0" fontId="3" fillId="8" borderId="32" xfId="0" applyFont="1" applyFill="1" applyBorder="1" applyAlignment="1">
      <alignment horizontal="center"/>
    </xf>
    <xf numFmtId="0" fontId="3" fillId="8" borderId="53" xfId="0" applyFont="1" applyFill="1" applyBorder="1" applyAlignment="1">
      <alignment horizontal="center"/>
    </xf>
    <xf numFmtId="0" fontId="3" fillId="8" borderId="33" xfId="0" applyFont="1" applyFill="1" applyBorder="1" applyAlignment="1">
      <alignment horizontal="center"/>
    </xf>
    <xf numFmtId="0" fontId="3" fillId="8" borderId="26" xfId="0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 vertical="center"/>
    </xf>
    <xf numFmtId="0" fontId="18" fillId="0" borderId="10" xfId="0" applyFont="1" applyBorder="1" applyAlignment="1">
      <alignment horizontal="left"/>
    </xf>
    <xf numFmtId="0" fontId="18" fillId="7" borderId="57" xfId="0" applyFont="1" applyFill="1" applyBorder="1" applyAlignment="1">
      <alignment horizontal="left"/>
    </xf>
    <xf numFmtId="0" fontId="18" fillId="7" borderId="55" xfId="0" applyFont="1" applyFill="1" applyBorder="1" applyAlignment="1">
      <alignment horizontal="left"/>
    </xf>
    <xf numFmtId="0" fontId="18" fillId="7" borderId="47" xfId="0" applyFont="1" applyFill="1" applyBorder="1" applyAlignment="1">
      <alignment horizontal="left"/>
    </xf>
    <xf numFmtId="0" fontId="18" fillId="0" borderId="31" xfId="0" applyFont="1" applyBorder="1" applyAlignment="1">
      <alignment horizontal="left" vertical="top"/>
    </xf>
    <xf numFmtId="0" fontId="9" fillId="0" borderId="15" xfId="0" applyFont="1" applyFill="1" applyBorder="1" applyAlignment="1">
      <alignment horizontal="left" vertical="top" wrapText="1"/>
    </xf>
    <xf numFmtId="0" fontId="9" fillId="0" borderId="21" xfId="0" applyFont="1" applyFill="1" applyBorder="1" applyAlignment="1">
      <alignment horizontal="left" vertical="top" wrapText="1"/>
    </xf>
    <xf numFmtId="0" fontId="9" fillId="0" borderId="29" xfId="0" applyFont="1" applyFill="1" applyBorder="1" applyAlignment="1">
      <alignment horizontal="left" vertical="top" wrapText="1"/>
    </xf>
    <xf numFmtId="0" fontId="9" fillId="0" borderId="30" xfId="0" applyFont="1" applyFill="1" applyBorder="1" applyAlignment="1">
      <alignment horizontal="left" vertical="top" wrapText="1"/>
    </xf>
    <xf numFmtId="0" fontId="9" fillId="8" borderId="64" xfId="0" applyFont="1" applyFill="1" applyBorder="1" applyAlignment="1">
      <alignment horizontal="center" vertical="center" wrapText="1"/>
    </xf>
    <xf numFmtId="0" fontId="9" fillId="8" borderId="22" xfId="0" applyFont="1" applyFill="1" applyBorder="1" applyAlignment="1">
      <alignment horizontal="center" vertical="center" wrapText="1"/>
    </xf>
    <xf numFmtId="0" fontId="9" fillId="8" borderId="65" xfId="0" applyFont="1" applyFill="1" applyBorder="1" applyAlignment="1">
      <alignment horizontal="center" vertical="center" wrapText="1"/>
    </xf>
    <xf numFmtId="0" fontId="9" fillId="8" borderId="19" xfId="0" applyFont="1" applyFill="1" applyBorder="1" applyAlignment="1">
      <alignment horizontal="center" vertical="center" wrapText="1"/>
    </xf>
    <xf numFmtId="0" fontId="9" fillId="8" borderId="61" xfId="0" applyFont="1" applyFill="1" applyBorder="1" applyAlignment="1">
      <alignment horizontal="center" vertical="center" wrapText="1"/>
    </xf>
    <xf numFmtId="0" fontId="9" fillId="8" borderId="66" xfId="0" applyFont="1" applyFill="1" applyBorder="1" applyAlignment="1">
      <alignment horizontal="center" vertical="center" wrapText="1"/>
    </xf>
    <xf numFmtId="0" fontId="9" fillId="8" borderId="67" xfId="0" applyFont="1" applyFill="1" applyBorder="1" applyAlignment="1">
      <alignment horizontal="center" vertical="center" wrapText="1"/>
    </xf>
    <xf numFmtId="0" fontId="20" fillId="0" borderId="26" xfId="0" applyFont="1" applyFill="1" applyBorder="1" applyAlignment="1">
      <alignment horizontal="left" vertical="top" wrapText="1"/>
    </xf>
    <xf numFmtId="0" fontId="20" fillId="0" borderId="27" xfId="0" applyFont="1" applyFill="1" applyBorder="1" applyAlignment="1">
      <alignment horizontal="left" vertical="top" wrapText="1"/>
    </xf>
    <xf numFmtId="0" fontId="9" fillId="8" borderId="58" xfId="0" applyFont="1" applyFill="1" applyBorder="1" applyAlignment="1">
      <alignment horizontal="center" vertical="center" wrapText="1"/>
    </xf>
    <xf numFmtId="0" fontId="9" fillId="8" borderId="59" xfId="0" applyFont="1" applyFill="1" applyBorder="1" applyAlignment="1">
      <alignment horizontal="center" vertical="center" wrapText="1"/>
    </xf>
    <xf numFmtId="0" fontId="9" fillId="8" borderId="60" xfId="0" applyFont="1" applyFill="1" applyBorder="1" applyAlignment="1">
      <alignment horizontal="center" vertical="center" wrapText="1"/>
    </xf>
    <xf numFmtId="0" fontId="9" fillId="8" borderId="62" xfId="0" applyFont="1" applyFill="1" applyBorder="1" applyAlignment="1">
      <alignment horizontal="center" vertical="center" wrapText="1"/>
    </xf>
    <xf numFmtId="0" fontId="9" fillId="8" borderId="63" xfId="0" applyFont="1" applyFill="1" applyBorder="1" applyAlignment="1">
      <alignment horizontal="center" vertical="center" wrapText="1"/>
    </xf>
    <xf numFmtId="0" fontId="9" fillId="8" borderId="48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8" borderId="18" xfId="0" applyFont="1" applyFill="1" applyBorder="1" applyAlignment="1">
      <alignment horizontal="left" vertical="center" wrapText="1"/>
    </xf>
    <xf numFmtId="0" fontId="9" fillId="8" borderId="8" xfId="0" applyFont="1" applyFill="1" applyBorder="1" applyAlignment="1">
      <alignment horizontal="left" vertical="center" wrapText="1"/>
    </xf>
    <xf numFmtId="0" fontId="9" fillId="8" borderId="13" xfId="0" applyFont="1" applyFill="1" applyBorder="1" applyAlignment="1">
      <alignment horizontal="left" vertical="center" wrapText="1"/>
    </xf>
    <xf numFmtId="0" fontId="3" fillId="8" borderId="19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 vertical="top" wrapText="1"/>
    </xf>
    <xf numFmtId="0" fontId="3" fillId="8" borderId="24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9" fillId="8" borderId="15" xfId="0" applyFont="1" applyFill="1" applyBorder="1" applyAlignment="1">
      <alignment horizontal="center" vertical="center" wrapText="1"/>
    </xf>
    <xf numFmtId="0" fontId="9" fillId="8" borderId="21" xfId="0" applyFont="1" applyFill="1" applyBorder="1" applyAlignment="1">
      <alignment horizontal="center" vertical="center" wrapText="1"/>
    </xf>
    <xf numFmtId="0" fontId="9" fillId="8" borderId="46" xfId="0" applyFont="1" applyFill="1" applyBorder="1" applyAlignment="1">
      <alignment horizontal="center" vertical="center" wrapText="1"/>
    </xf>
    <xf numFmtId="0" fontId="9" fillId="8" borderId="69" xfId="0" applyFont="1" applyFill="1" applyBorder="1" applyAlignment="1">
      <alignment horizontal="center" vertical="center" wrapText="1"/>
    </xf>
    <xf numFmtId="0" fontId="9" fillId="8" borderId="68" xfId="0" applyFont="1" applyFill="1" applyBorder="1" applyAlignment="1">
      <alignment horizontal="center" vertical="center" wrapText="1"/>
    </xf>
    <xf numFmtId="0" fontId="9" fillId="8" borderId="70" xfId="0" applyFont="1" applyFill="1" applyBorder="1" applyAlignment="1">
      <alignment horizontal="center" vertical="center" wrapText="1"/>
    </xf>
    <xf numFmtId="0" fontId="12" fillId="8" borderId="26" xfId="0" applyFont="1" applyFill="1" applyBorder="1" applyAlignment="1">
      <alignment horizontal="center" vertical="center" wrapText="1"/>
    </xf>
    <xf numFmtId="0" fontId="12" fillId="5" borderId="26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2" fillId="0" borderId="40" xfId="0" applyFont="1" applyFill="1" applyBorder="1" applyAlignment="1">
      <alignment horizontal="left" vertical="top" wrapText="1"/>
    </xf>
    <xf numFmtId="0" fontId="12" fillId="0" borderId="81" xfId="0" applyFont="1" applyFill="1" applyBorder="1" applyAlignment="1">
      <alignment horizontal="left" vertical="top" wrapText="1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 wrapText="1"/>
    </xf>
    <xf numFmtId="0" fontId="16" fillId="0" borderId="26" xfId="0" applyFont="1" applyFill="1" applyBorder="1" applyAlignment="1">
      <alignment horizontal="left" vertical="top" wrapText="1"/>
    </xf>
    <xf numFmtId="0" fontId="16" fillId="0" borderId="25" xfId="0" applyFont="1" applyFill="1" applyBorder="1" applyAlignment="1">
      <alignment horizontal="left" vertical="top" wrapText="1"/>
    </xf>
    <xf numFmtId="0" fontId="11" fillId="8" borderId="32" xfId="0" applyFont="1" applyFill="1" applyBorder="1" applyAlignment="1">
      <alignment horizontal="center"/>
    </xf>
    <xf numFmtId="0" fontId="9" fillId="8" borderId="31" xfId="0" applyFont="1" applyFill="1" applyBorder="1" applyAlignment="1">
      <alignment horizontal="left" vertical="center" wrapText="1"/>
    </xf>
    <xf numFmtId="0" fontId="9" fillId="8" borderId="33" xfId="0" applyFont="1" applyFill="1" applyBorder="1" applyAlignment="1">
      <alignment horizontal="left" vertical="center" wrapText="1"/>
    </xf>
    <xf numFmtId="0" fontId="9" fillId="8" borderId="57" xfId="0" applyFont="1" applyFill="1" applyBorder="1" applyAlignment="1">
      <alignment horizontal="left" vertical="center" wrapText="1"/>
    </xf>
    <xf numFmtId="0" fontId="9" fillId="8" borderId="32" xfId="0" applyFont="1" applyFill="1" applyBorder="1" applyAlignment="1">
      <alignment horizontal="left" vertical="center" wrapText="1"/>
    </xf>
    <xf numFmtId="0" fontId="9" fillId="8" borderId="26" xfId="0" applyFont="1" applyFill="1" applyBorder="1" applyAlignment="1">
      <alignment horizontal="left" vertical="center" wrapText="1"/>
    </xf>
    <xf numFmtId="0" fontId="9" fillId="8" borderId="55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top" wrapText="1"/>
    </xf>
    <xf numFmtId="0" fontId="3" fillId="0" borderId="26" xfId="0" applyFont="1" applyFill="1" applyBorder="1" applyAlignment="1">
      <alignment horizontal="left" vertical="center"/>
    </xf>
    <xf numFmtId="0" fontId="9" fillId="0" borderId="43" xfId="0" applyFont="1" applyFill="1" applyBorder="1" applyAlignment="1">
      <alignment horizontal="left" vertical="center" wrapText="1"/>
    </xf>
    <xf numFmtId="0" fontId="9" fillId="0" borderId="49" xfId="0" applyFont="1" applyFill="1" applyBorder="1" applyAlignment="1">
      <alignment horizontal="left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9" fillId="0" borderId="51" xfId="0" applyFont="1" applyFill="1" applyBorder="1" applyAlignment="1">
      <alignment horizontal="left" vertical="center" wrapText="1"/>
    </xf>
    <xf numFmtId="0" fontId="10" fillId="0" borderId="26" xfId="0" applyFont="1" applyFill="1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3" fillId="0" borderId="26" xfId="0" applyFont="1" applyFill="1" applyBorder="1" applyAlignment="1">
      <alignment horizontal="left"/>
    </xf>
    <xf numFmtId="0" fontId="11" fillId="0" borderId="26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</cellXfs>
  <cellStyles count="4">
    <cellStyle name="Euro" xfId="1"/>
    <cellStyle name="Migliaia" xfId="2" builtinId="3"/>
    <cellStyle name="Normale" xfId="0" builtinId="0"/>
    <cellStyle name="Percentual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4"/>
  <sheetViews>
    <sheetView tabSelected="1" zoomScaleNormal="100" zoomScaleSheetLayoutView="115" workbookViewId="0">
      <pane ySplit="4" topLeftCell="A5" activePane="bottomLeft" state="frozen"/>
      <selection pane="bottomLeft"/>
    </sheetView>
  </sheetViews>
  <sheetFormatPr defaultColWidth="9" defaultRowHeight="12.75" x14ac:dyDescent="0.2"/>
  <cols>
    <col min="1" max="1" width="8.7109375" style="69" customWidth="1"/>
    <col min="2" max="2" width="52.85546875" customWidth="1"/>
    <col min="3" max="3" width="9.5703125" customWidth="1"/>
    <col min="4" max="4" width="9.85546875" customWidth="1"/>
    <col min="5" max="5" width="6.7109375" bestFit="1" customWidth="1"/>
    <col min="6" max="6" width="13" style="4" customWidth="1"/>
    <col min="7" max="7" width="8" style="5" customWidth="1"/>
    <col min="8" max="8" width="10.140625" customWidth="1"/>
    <col min="9" max="9" width="9" customWidth="1"/>
    <col min="10" max="10" width="29" customWidth="1"/>
  </cols>
  <sheetData>
    <row r="1" spans="1:8" x14ac:dyDescent="0.2">
      <c r="A1" s="63"/>
      <c r="B1" s="3"/>
      <c r="C1" s="3"/>
      <c r="D1" s="3"/>
      <c r="E1" s="3"/>
      <c r="F1" s="12"/>
      <c r="G1" s="17"/>
    </row>
    <row r="2" spans="1:8" x14ac:dyDescent="0.2">
      <c r="A2" s="403" t="s">
        <v>373</v>
      </c>
      <c r="B2" s="403"/>
      <c r="C2" s="403"/>
      <c r="D2" s="403"/>
      <c r="E2" s="403"/>
      <c r="F2" s="403"/>
      <c r="G2" s="403"/>
      <c r="H2" s="403"/>
    </row>
    <row r="3" spans="1:8" x14ac:dyDescent="0.2">
      <c r="A3" s="63"/>
      <c r="C3" s="11"/>
      <c r="D3" s="11"/>
      <c r="E3" s="11"/>
      <c r="F3" s="11"/>
      <c r="G3" s="17"/>
    </row>
    <row r="4" spans="1:8" x14ac:dyDescent="0.2">
      <c r="A4" s="403" t="s">
        <v>63</v>
      </c>
      <c r="B4" s="403"/>
      <c r="C4" s="403"/>
      <c r="D4" s="403"/>
      <c r="E4" s="403"/>
      <c r="F4" s="403"/>
      <c r="G4" s="403"/>
      <c r="H4" s="403"/>
    </row>
    <row r="5" spans="1:8" x14ac:dyDescent="0.2">
      <c r="A5" s="63"/>
      <c r="B5" s="3"/>
      <c r="C5" s="3"/>
      <c r="D5" s="3"/>
      <c r="E5" s="3"/>
      <c r="F5" s="12"/>
      <c r="G5" s="19" t="s">
        <v>55</v>
      </c>
    </row>
    <row r="6" spans="1:8" x14ac:dyDescent="0.2">
      <c r="A6" s="63"/>
      <c r="B6" s="13" t="s">
        <v>77</v>
      </c>
      <c r="C6" s="13"/>
      <c r="D6" s="13"/>
      <c r="E6" s="13"/>
      <c r="F6" s="6">
        <v>1911825</v>
      </c>
      <c r="G6" s="17">
        <f>F6/$F$10*100</f>
        <v>99.519949277659521</v>
      </c>
    </row>
    <row r="7" spans="1:8" x14ac:dyDescent="0.2">
      <c r="A7" s="63"/>
      <c r="B7" s="3"/>
      <c r="C7" s="3"/>
      <c r="D7" s="3"/>
      <c r="E7" s="3"/>
      <c r="F7" s="12"/>
      <c r="G7" s="17"/>
    </row>
    <row r="8" spans="1:8" x14ac:dyDescent="0.2">
      <c r="A8" s="63"/>
      <c r="B8" s="13" t="s">
        <v>64</v>
      </c>
      <c r="C8" s="13"/>
      <c r="D8" s="13"/>
      <c r="E8" s="13"/>
      <c r="F8" s="14">
        <v>9222</v>
      </c>
      <c r="G8" s="17">
        <f>F8/$F$10*100</f>
        <v>0.48005072234047375</v>
      </c>
    </row>
    <row r="9" spans="1:8" x14ac:dyDescent="0.2">
      <c r="A9" s="63"/>
      <c r="B9" s="3"/>
      <c r="C9" s="3"/>
      <c r="D9" s="3"/>
      <c r="E9" s="3"/>
      <c r="F9" s="14"/>
      <c r="G9" s="17"/>
    </row>
    <row r="10" spans="1:8" x14ac:dyDescent="0.2">
      <c r="A10" s="63"/>
      <c r="B10" s="8" t="s">
        <v>78</v>
      </c>
      <c r="C10" s="8"/>
      <c r="D10" s="8"/>
      <c r="E10" s="8"/>
      <c r="F10" s="14">
        <f>SUM(F6:F9)</f>
        <v>1921047</v>
      </c>
      <c r="G10" s="62">
        <f>F10/$F$10*100</f>
        <v>100</v>
      </c>
    </row>
    <row r="11" spans="1:8" x14ac:dyDescent="0.2">
      <c r="A11" s="63"/>
      <c r="B11" s="3"/>
      <c r="C11" s="3"/>
      <c r="D11" s="3"/>
      <c r="E11" s="3"/>
      <c r="F11" s="12"/>
      <c r="G11" s="17"/>
    </row>
    <row r="12" spans="1:8" x14ac:dyDescent="0.2">
      <c r="A12" s="63"/>
      <c r="B12" s="3" t="s">
        <v>65</v>
      </c>
      <c r="C12" s="3"/>
      <c r="D12" s="3"/>
      <c r="E12" s="3"/>
      <c r="F12" s="12"/>
      <c r="G12" s="17"/>
    </row>
    <row r="13" spans="1:8" x14ac:dyDescent="0.2">
      <c r="A13" s="63"/>
      <c r="B13" s="3"/>
      <c r="C13" s="3"/>
      <c r="D13" s="3"/>
      <c r="E13" s="3"/>
      <c r="F13" s="12"/>
      <c r="G13" s="17"/>
    </row>
    <row r="14" spans="1:8" x14ac:dyDescent="0.2">
      <c r="A14" s="64" t="s">
        <v>111</v>
      </c>
      <c r="B14" s="2"/>
      <c r="C14" s="2"/>
      <c r="D14" s="2"/>
      <c r="E14" s="2"/>
      <c r="F14" s="10"/>
      <c r="G14" s="87"/>
      <c r="H14" s="88"/>
    </row>
    <row r="15" spans="1:8" x14ac:dyDescent="0.2">
      <c r="A15" s="65"/>
      <c r="B15" s="3"/>
      <c r="C15" s="403" t="s">
        <v>100</v>
      </c>
      <c r="D15" s="403"/>
      <c r="E15" s="403"/>
      <c r="F15" s="14"/>
      <c r="G15" s="19"/>
      <c r="H15" s="89"/>
    </row>
    <row r="16" spans="1:8" x14ac:dyDescent="0.2">
      <c r="A16" s="65"/>
      <c r="B16" s="8" t="s">
        <v>99</v>
      </c>
      <c r="C16" s="171" t="s">
        <v>97</v>
      </c>
      <c r="D16" s="171" t="s">
        <v>98</v>
      </c>
      <c r="E16" s="171" t="s">
        <v>347</v>
      </c>
      <c r="F16" s="171" t="s">
        <v>2</v>
      </c>
      <c r="G16" s="172" t="s">
        <v>55</v>
      </c>
      <c r="H16" s="89"/>
    </row>
    <row r="17" spans="1:8" x14ac:dyDescent="0.2">
      <c r="A17" s="65"/>
      <c r="B17" s="3" t="s">
        <v>3</v>
      </c>
      <c r="C17" s="34">
        <v>136244</v>
      </c>
      <c r="D17" s="34">
        <v>175955</v>
      </c>
      <c r="E17" s="128"/>
      <c r="F17" s="34">
        <v>312199</v>
      </c>
      <c r="G17" s="17">
        <f>F17*100/$F$22</f>
        <v>16.32989421102873</v>
      </c>
      <c r="H17" s="89"/>
    </row>
    <row r="18" spans="1:8" x14ac:dyDescent="0.2">
      <c r="A18" s="65"/>
      <c r="B18" s="3" t="s">
        <v>4</v>
      </c>
      <c r="C18" s="34">
        <v>373984</v>
      </c>
      <c r="D18" s="34">
        <v>316720</v>
      </c>
      <c r="E18" s="128"/>
      <c r="F18" s="34">
        <v>690704</v>
      </c>
      <c r="G18" s="17">
        <f>F18*100/$F$22</f>
        <v>36.127992886378202</v>
      </c>
      <c r="H18" s="89"/>
    </row>
    <row r="19" spans="1:8" x14ac:dyDescent="0.2">
      <c r="A19" s="65"/>
      <c r="B19" s="3" t="s">
        <v>5</v>
      </c>
      <c r="C19" s="34">
        <v>204167</v>
      </c>
      <c r="D19" s="34">
        <v>231190</v>
      </c>
      <c r="E19" s="128">
        <v>1</v>
      </c>
      <c r="F19" s="34">
        <v>435358</v>
      </c>
      <c r="G19" s="17">
        <f>F19*100/$F$22</f>
        <v>22.771854118447035</v>
      </c>
      <c r="H19" s="89"/>
    </row>
    <row r="20" spans="1:8" x14ac:dyDescent="0.2">
      <c r="A20" s="65"/>
      <c r="B20" s="3" t="s">
        <v>6</v>
      </c>
      <c r="C20" s="34">
        <v>250981</v>
      </c>
      <c r="D20" s="34">
        <v>219893</v>
      </c>
      <c r="E20" s="128"/>
      <c r="F20" s="34">
        <v>470874</v>
      </c>
      <c r="G20" s="17">
        <f>F20*100/$F$22</f>
        <v>24.629555529402534</v>
      </c>
      <c r="H20" s="89"/>
    </row>
    <row r="21" spans="1:8" x14ac:dyDescent="0.2">
      <c r="A21" s="65"/>
      <c r="B21" s="3" t="s">
        <v>76</v>
      </c>
      <c r="C21" s="34">
        <v>452</v>
      </c>
      <c r="D21" s="34">
        <v>2195</v>
      </c>
      <c r="E21" s="128">
        <v>43</v>
      </c>
      <c r="F21" s="34">
        <v>2690</v>
      </c>
      <c r="G21" s="17">
        <f>F21*100/$F$22</f>
        <v>0.14070325474350423</v>
      </c>
      <c r="H21" s="89"/>
    </row>
    <row r="22" spans="1:8" x14ac:dyDescent="0.2">
      <c r="A22" s="65"/>
      <c r="B22" s="9" t="s">
        <v>2</v>
      </c>
      <c r="C22" s="6">
        <v>965828</v>
      </c>
      <c r="D22" s="6">
        <v>945953</v>
      </c>
      <c r="E22" s="6">
        <v>44</v>
      </c>
      <c r="F22" s="6">
        <v>1911825</v>
      </c>
      <c r="G22" s="85">
        <f t="shared" ref="G22" si="0">F22*100/$F$22</f>
        <v>100</v>
      </c>
      <c r="H22" s="89"/>
    </row>
    <row r="23" spans="1:8" x14ac:dyDescent="0.2">
      <c r="A23" s="66"/>
      <c r="B23" s="21" t="s">
        <v>55</v>
      </c>
      <c r="C23" s="22">
        <f>C22*100/$F$22</f>
        <v>50.51864056595138</v>
      </c>
      <c r="D23" s="22">
        <f>D22*100/$F$22</f>
        <v>49.479057968171773</v>
      </c>
      <c r="E23" s="22">
        <f>E22*100/$F$22</f>
        <v>2.3014658768454226E-3</v>
      </c>
      <c r="F23" s="61">
        <f>F22*100/$F$22</f>
        <v>100</v>
      </c>
      <c r="G23" s="90"/>
      <c r="H23" s="91"/>
    </row>
    <row r="24" spans="1:8" x14ac:dyDescent="0.2">
      <c r="A24" s="63"/>
      <c r="B24" s="7"/>
      <c r="C24" s="17"/>
      <c r="D24" s="17"/>
      <c r="E24" s="17"/>
      <c r="F24" s="17"/>
      <c r="G24" s="17"/>
    </row>
    <row r="25" spans="1:8" x14ac:dyDescent="0.2">
      <c r="A25" s="64" t="s">
        <v>112</v>
      </c>
      <c r="B25" s="2"/>
      <c r="C25" s="2"/>
      <c r="D25" s="2"/>
      <c r="E25" s="2"/>
      <c r="F25" s="10"/>
      <c r="G25" s="87"/>
      <c r="H25" s="88"/>
    </row>
    <row r="26" spans="1:8" x14ac:dyDescent="0.2">
      <c r="A26" s="67" t="s">
        <v>58</v>
      </c>
      <c r="B26" s="8" t="s">
        <v>0</v>
      </c>
      <c r="C26" s="8"/>
      <c r="D26" s="8"/>
      <c r="E26" s="8"/>
      <c r="F26" s="15" t="s">
        <v>56</v>
      </c>
      <c r="G26" s="86" t="s">
        <v>1</v>
      </c>
      <c r="H26" s="89"/>
    </row>
    <row r="27" spans="1:8" x14ac:dyDescent="0.2">
      <c r="A27" s="328" t="s">
        <v>232</v>
      </c>
      <c r="B27" s="329" t="s">
        <v>283</v>
      </c>
      <c r="C27" s="3"/>
      <c r="D27" s="16"/>
      <c r="E27" s="16"/>
      <c r="F27" s="34">
        <v>1338494</v>
      </c>
      <c r="G27" s="17">
        <f t="shared" ref="G27:G34" si="1">F27*100/$F$34</f>
        <v>70.011324258234936</v>
      </c>
      <c r="H27" s="89"/>
    </row>
    <row r="28" spans="1:8" x14ac:dyDescent="0.2">
      <c r="A28" s="328" t="s">
        <v>233</v>
      </c>
      <c r="B28" s="329" t="s">
        <v>284</v>
      </c>
      <c r="C28" s="3"/>
      <c r="D28" s="16"/>
      <c r="E28" s="16"/>
      <c r="F28" s="34">
        <v>297313</v>
      </c>
      <c r="G28" s="17">
        <f t="shared" si="1"/>
        <v>15.551266460057798</v>
      </c>
      <c r="H28" s="89"/>
    </row>
    <row r="29" spans="1:8" x14ac:dyDescent="0.2">
      <c r="A29" s="328" t="s">
        <v>234</v>
      </c>
      <c r="B29" s="329" t="s">
        <v>285</v>
      </c>
      <c r="C29" s="3"/>
      <c r="D29" s="16"/>
      <c r="E29" s="16"/>
      <c r="F29" s="34">
        <v>207533</v>
      </c>
      <c r="G29" s="17">
        <f t="shared" si="1"/>
        <v>10.855229950440025</v>
      </c>
      <c r="H29" s="89"/>
    </row>
    <row r="30" spans="1:8" x14ac:dyDescent="0.2">
      <c r="A30" s="328" t="s">
        <v>235</v>
      </c>
      <c r="B30" s="329" t="s">
        <v>286</v>
      </c>
      <c r="C30" s="3"/>
      <c r="D30" s="16"/>
      <c r="E30" s="16"/>
      <c r="F30" s="34">
        <v>34046</v>
      </c>
      <c r="G30" s="17">
        <f t="shared" si="1"/>
        <v>1.7808115282518013</v>
      </c>
      <c r="H30" s="89"/>
    </row>
    <row r="31" spans="1:8" x14ac:dyDescent="0.2">
      <c r="A31" s="328" t="s">
        <v>237</v>
      </c>
      <c r="B31" s="330" t="s">
        <v>287</v>
      </c>
      <c r="C31" s="3"/>
      <c r="D31" s="16"/>
      <c r="E31" s="16"/>
      <c r="F31" s="34">
        <v>18163</v>
      </c>
      <c r="G31" s="17">
        <f t="shared" si="1"/>
        <v>0.95003465275325927</v>
      </c>
      <c r="H31" s="89"/>
    </row>
    <row r="32" spans="1:8" x14ac:dyDescent="0.2">
      <c r="A32" s="328" t="s">
        <v>236</v>
      </c>
      <c r="B32" s="330" t="s">
        <v>288</v>
      </c>
      <c r="C32" s="3"/>
      <c r="D32" s="16"/>
      <c r="E32" s="16"/>
      <c r="F32" s="34">
        <v>11178</v>
      </c>
      <c r="G32" s="17">
        <f t="shared" si="1"/>
        <v>0.58467694480404853</v>
      </c>
      <c r="H32" s="89"/>
    </row>
    <row r="33" spans="1:8" x14ac:dyDescent="0.2">
      <c r="A33" s="328" t="s">
        <v>238</v>
      </c>
      <c r="B33" s="330" t="s">
        <v>289</v>
      </c>
      <c r="C33" s="3"/>
      <c r="D33" s="16"/>
      <c r="E33" s="16"/>
      <c r="F33" s="34">
        <v>5098</v>
      </c>
      <c r="G33" s="17">
        <f t="shared" si="1"/>
        <v>0.26665620545813556</v>
      </c>
      <c r="H33" s="89"/>
    </row>
    <row r="34" spans="1:8" x14ac:dyDescent="0.2">
      <c r="A34" s="66" t="s">
        <v>53</v>
      </c>
      <c r="B34" s="400" t="s">
        <v>2</v>
      </c>
      <c r="C34" s="400"/>
      <c r="D34" s="400"/>
      <c r="E34" s="400"/>
      <c r="F34" s="6">
        <v>1911825</v>
      </c>
      <c r="G34" s="92">
        <f t="shared" si="1"/>
        <v>100</v>
      </c>
      <c r="H34" s="91"/>
    </row>
    <row r="35" spans="1:8" x14ac:dyDescent="0.2">
      <c r="A35" s="63"/>
      <c r="B35" s="9"/>
      <c r="C35" s="9"/>
      <c r="D35" s="9"/>
      <c r="E35" s="9"/>
      <c r="F35" s="12"/>
      <c r="G35" s="17"/>
    </row>
    <row r="36" spans="1:8" x14ac:dyDescent="0.2">
      <c r="A36" s="64" t="s">
        <v>113</v>
      </c>
      <c r="B36" s="2"/>
      <c r="C36" s="2"/>
      <c r="D36" s="2"/>
      <c r="E36" s="2"/>
      <c r="F36" s="10"/>
      <c r="G36" s="87"/>
      <c r="H36" s="88"/>
    </row>
    <row r="37" spans="1:8" x14ac:dyDescent="0.2">
      <c r="A37" s="67" t="s">
        <v>58</v>
      </c>
      <c r="B37" s="8" t="s">
        <v>0</v>
      </c>
      <c r="C37" s="8"/>
      <c r="D37" s="8"/>
      <c r="E37" s="8"/>
      <c r="F37" s="15" t="s">
        <v>56</v>
      </c>
      <c r="G37" s="86" t="s">
        <v>1</v>
      </c>
      <c r="H37" s="89"/>
    </row>
    <row r="38" spans="1:8" x14ac:dyDescent="0.2">
      <c r="A38" s="65">
        <v>4</v>
      </c>
      <c r="B38" s="3" t="s">
        <v>290</v>
      </c>
      <c r="C38" s="3"/>
      <c r="D38" s="3"/>
      <c r="E38" s="3"/>
      <c r="F38" s="34">
        <v>1517859</v>
      </c>
      <c r="G38" s="17">
        <f t="shared" ref="G38:G46" si="2">F38*100/$F$46</f>
        <v>79.393197599152643</v>
      </c>
      <c r="H38" s="89"/>
    </row>
    <row r="39" spans="1:8" x14ac:dyDescent="0.2">
      <c r="A39" s="65">
        <v>1</v>
      </c>
      <c r="B39" s="3" t="s">
        <v>291</v>
      </c>
      <c r="C39" s="3"/>
      <c r="D39" s="3"/>
      <c r="E39" s="3"/>
      <c r="F39" s="34">
        <v>288842</v>
      </c>
      <c r="G39" s="17">
        <f t="shared" si="2"/>
        <v>15.108181972722399</v>
      </c>
      <c r="H39" s="89"/>
    </row>
    <row r="40" spans="1:8" x14ac:dyDescent="0.2">
      <c r="A40" s="65">
        <v>8</v>
      </c>
      <c r="B40" s="3" t="s">
        <v>297</v>
      </c>
      <c r="C40" s="3"/>
      <c r="D40" s="3"/>
      <c r="E40" s="3"/>
      <c r="F40" s="34">
        <v>62489</v>
      </c>
      <c r="G40" s="17">
        <f t="shared" si="2"/>
        <v>3.2685522995044001</v>
      </c>
      <c r="H40" s="89"/>
    </row>
    <row r="41" spans="1:8" x14ac:dyDescent="0.2">
      <c r="A41" s="65">
        <v>3</v>
      </c>
      <c r="B41" s="3" t="s">
        <v>293</v>
      </c>
      <c r="E41" s="3"/>
      <c r="F41" s="34">
        <v>22259</v>
      </c>
      <c r="G41" s="17">
        <f t="shared" si="2"/>
        <v>1.164280203470506</v>
      </c>
      <c r="H41" s="89"/>
    </row>
    <row r="42" spans="1:8" x14ac:dyDescent="0.2">
      <c r="A42" s="65">
        <v>2</v>
      </c>
      <c r="B42" s="3" t="s">
        <v>292</v>
      </c>
      <c r="C42" s="3"/>
      <c r="D42" s="3"/>
      <c r="E42" s="3"/>
      <c r="F42" s="34">
        <v>18232</v>
      </c>
      <c r="G42" s="17">
        <f t="shared" si="2"/>
        <v>0.95364376969649423</v>
      </c>
      <c r="H42" s="89"/>
    </row>
    <row r="43" spans="1:8" x14ac:dyDescent="0.2">
      <c r="A43" s="65">
        <v>5</v>
      </c>
      <c r="B43" s="3" t="s">
        <v>294</v>
      </c>
      <c r="C43" s="3"/>
      <c r="D43" s="3"/>
      <c r="E43" s="3"/>
      <c r="F43" s="34">
        <v>1526</v>
      </c>
      <c r="G43" s="17">
        <f t="shared" si="2"/>
        <v>7.9819021092411707E-2</v>
      </c>
      <c r="H43" s="89"/>
    </row>
    <row r="44" spans="1:8" x14ac:dyDescent="0.2">
      <c r="A44" s="65">
        <v>6</v>
      </c>
      <c r="B44" s="3" t="s">
        <v>295</v>
      </c>
      <c r="C44" s="3"/>
      <c r="D44" s="3"/>
      <c r="E44" s="3"/>
      <c r="F44" s="34">
        <v>528</v>
      </c>
      <c r="G44" s="17">
        <f t="shared" si="2"/>
        <v>2.7617590522145071E-2</v>
      </c>
      <c r="H44" s="89"/>
    </row>
    <row r="45" spans="1:8" x14ac:dyDescent="0.2">
      <c r="A45" s="65">
        <v>7</v>
      </c>
      <c r="B45" s="3" t="s">
        <v>296</v>
      </c>
      <c r="C45" s="3"/>
      <c r="D45" s="3"/>
      <c r="E45" s="3"/>
      <c r="F45" s="34">
        <v>90</v>
      </c>
      <c r="G45" s="17">
        <f t="shared" si="2"/>
        <v>4.7075438390020005E-3</v>
      </c>
      <c r="H45" s="89"/>
    </row>
    <row r="46" spans="1:8" x14ac:dyDescent="0.2">
      <c r="A46" s="65" t="s">
        <v>53</v>
      </c>
      <c r="B46" s="404" t="s">
        <v>2</v>
      </c>
      <c r="C46" s="404"/>
      <c r="D46" s="404"/>
      <c r="E46" s="404"/>
      <c r="F46" s="6">
        <v>1911825</v>
      </c>
      <c r="G46" s="62">
        <f t="shared" si="2"/>
        <v>100</v>
      </c>
      <c r="H46" s="89"/>
    </row>
    <row r="47" spans="1:8" x14ac:dyDescent="0.2">
      <c r="A47" s="66"/>
      <c r="B47" s="23" t="s">
        <v>205</v>
      </c>
      <c r="C47" s="23"/>
      <c r="D47" s="23"/>
      <c r="E47" s="23"/>
      <c r="F47" s="24"/>
      <c r="G47" s="90"/>
      <c r="H47" s="91"/>
    </row>
    <row r="48" spans="1:8" x14ac:dyDescent="0.2">
      <c r="A48" s="63"/>
      <c r="B48" s="3"/>
      <c r="C48" s="3"/>
      <c r="D48" s="3"/>
      <c r="E48" s="3"/>
      <c r="F48" s="12"/>
      <c r="G48" s="17"/>
    </row>
    <row r="49" spans="1:10" x14ac:dyDescent="0.2">
      <c r="A49" s="64" t="s">
        <v>114</v>
      </c>
      <c r="B49" s="2"/>
      <c r="C49" s="2"/>
      <c r="D49" s="2"/>
      <c r="E49" s="2"/>
      <c r="F49" s="10"/>
      <c r="G49" s="87"/>
      <c r="H49" s="88"/>
    </row>
    <row r="50" spans="1:10" x14ac:dyDescent="0.2">
      <c r="A50" s="67" t="s">
        <v>58</v>
      </c>
      <c r="B50" s="8" t="s">
        <v>0</v>
      </c>
      <c r="C50" s="8"/>
      <c r="D50" s="8"/>
      <c r="E50" s="8"/>
      <c r="F50" s="15" t="s">
        <v>56</v>
      </c>
      <c r="G50" s="86" t="s">
        <v>1</v>
      </c>
      <c r="H50" s="89"/>
    </row>
    <row r="51" spans="1:10" x14ac:dyDescent="0.2">
      <c r="A51" s="65">
        <v>1</v>
      </c>
      <c r="B51" s="79" t="s">
        <v>244</v>
      </c>
      <c r="C51" s="3"/>
      <c r="D51" s="3"/>
      <c r="E51" s="3"/>
      <c r="F51" s="34">
        <v>54107</v>
      </c>
      <c r="G51" s="17">
        <f t="shared" ref="G51:G56" si="3">F51*100/$F$56</f>
        <v>2.8301230499653474</v>
      </c>
      <c r="H51" s="89"/>
      <c r="J51" s="178"/>
    </row>
    <row r="52" spans="1:10" x14ac:dyDescent="0.2">
      <c r="A52" s="65">
        <v>2</v>
      </c>
      <c r="B52" s="79" t="s">
        <v>245</v>
      </c>
      <c r="C52" s="3"/>
      <c r="D52" s="3"/>
      <c r="E52" s="3"/>
      <c r="F52" s="34">
        <v>512996</v>
      </c>
      <c r="G52" s="17">
        <f t="shared" si="3"/>
        <v>26.83279065814078</v>
      </c>
      <c r="H52" s="89"/>
    </row>
    <row r="53" spans="1:10" x14ac:dyDescent="0.2">
      <c r="A53" s="65">
        <v>3</v>
      </c>
      <c r="B53" s="79" t="s">
        <v>246</v>
      </c>
      <c r="C53" s="3"/>
      <c r="D53" s="3"/>
      <c r="E53" s="3"/>
      <c r="F53" s="34">
        <v>1256580</v>
      </c>
      <c r="G53" s="17">
        <f t="shared" si="3"/>
        <v>65.726727080145935</v>
      </c>
      <c r="H53" s="89"/>
    </row>
    <row r="54" spans="1:10" x14ac:dyDescent="0.2">
      <c r="A54" s="65">
        <v>4</v>
      </c>
      <c r="B54" s="79" t="s">
        <v>247</v>
      </c>
      <c r="C54" s="3"/>
      <c r="D54" s="3"/>
      <c r="E54" s="3"/>
      <c r="F54" s="34">
        <v>78985</v>
      </c>
      <c r="G54" s="17">
        <f t="shared" si="3"/>
        <v>4.1313927791508114</v>
      </c>
      <c r="H54" s="89"/>
    </row>
    <row r="55" spans="1:10" x14ac:dyDescent="0.2">
      <c r="A55" s="65">
        <v>5</v>
      </c>
      <c r="B55" s="79" t="s">
        <v>248</v>
      </c>
      <c r="C55" s="3"/>
      <c r="D55" s="3"/>
      <c r="E55" s="3"/>
      <c r="F55" s="34">
        <v>9157</v>
      </c>
      <c r="G55" s="17">
        <f t="shared" si="3"/>
        <v>0.47896643259712579</v>
      </c>
      <c r="H55" s="89"/>
    </row>
    <row r="56" spans="1:10" x14ac:dyDescent="0.2">
      <c r="A56" s="66"/>
      <c r="B56" s="400" t="s">
        <v>2</v>
      </c>
      <c r="C56" s="400"/>
      <c r="D56" s="400"/>
      <c r="E56" s="400"/>
      <c r="F56" s="6">
        <v>1911825</v>
      </c>
      <c r="G56" s="92">
        <f t="shared" si="3"/>
        <v>100</v>
      </c>
      <c r="H56" s="91"/>
    </row>
    <row r="57" spans="1:10" x14ac:dyDescent="0.2">
      <c r="A57" s="63"/>
      <c r="B57" s="9"/>
      <c r="C57" s="9"/>
      <c r="D57" s="9"/>
      <c r="E57" s="9"/>
      <c r="F57" s="14"/>
      <c r="G57" s="62"/>
    </row>
    <row r="58" spans="1:10" x14ac:dyDescent="0.2">
      <c r="A58" s="93" t="s">
        <v>367</v>
      </c>
      <c r="B58" s="94"/>
      <c r="C58" s="94"/>
      <c r="D58" s="94"/>
      <c r="E58" s="94"/>
      <c r="F58" s="25"/>
      <c r="G58" s="95"/>
      <c r="H58" s="88"/>
    </row>
    <row r="59" spans="1:10" ht="38.25" x14ac:dyDescent="0.2">
      <c r="A59" s="84" t="s">
        <v>58</v>
      </c>
      <c r="B59" s="78" t="s">
        <v>243</v>
      </c>
      <c r="C59" s="3"/>
      <c r="D59" s="3"/>
      <c r="E59" s="3"/>
      <c r="F59" s="83" t="s">
        <v>256</v>
      </c>
      <c r="G59" s="75" t="s">
        <v>55</v>
      </c>
      <c r="H59" s="96" t="s">
        <v>173</v>
      </c>
    </row>
    <row r="60" spans="1:10" x14ac:dyDescent="0.2">
      <c r="A60" s="65">
        <v>1</v>
      </c>
      <c r="B60" s="79" t="s">
        <v>244</v>
      </c>
      <c r="C60" s="3"/>
      <c r="D60" s="3"/>
      <c r="E60" s="3"/>
      <c r="F60" s="77">
        <v>839</v>
      </c>
      <c r="G60" s="124">
        <v>1.5506311567819322</v>
      </c>
      <c r="H60" s="98">
        <v>54107</v>
      </c>
    </row>
    <row r="61" spans="1:10" x14ac:dyDescent="0.2">
      <c r="A61" s="65">
        <v>2</v>
      </c>
      <c r="B61" s="79" t="s">
        <v>245</v>
      </c>
      <c r="C61" s="3"/>
      <c r="D61" s="3"/>
      <c r="E61" s="3"/>
      <c r="F61" s="77">
        <v>36630</v>
      </c>
      <c r="G61" s="124">
        <v>7.1404065528776055</v>
      </c>
      <c r="H61" s="98">
        <v>512996</v>
      </c>
    </row>
    <row r="62" spans="1:10" x14ac:dyDescent="0.2">
      <c r="A62" s="65">
        <v>3</v>
      </c>
      <c r="B62" s="79" t="s">
        <v>246</v>
      </c>
      <c r="C62" s="3"/>
      <c r="D62" s="3"/>
      <c r="E62" s="3"/>
      <c r="F62" s="77">
        <v>99306</v>
      </c>
      <c r="G62" s="124">
        <v>7.9028792436613662</v>
      </c>
      <c r="H62" s="98">
        <v>1256580</v>
      </c>
    </row>
    <row r="63" spans="1:10" x14ac:dyDescent="0.2">
      <c r="A63" s="65">
        <v>4</v>
      </c>
      <c r="B63" s="79" t="s">
        <v>247</v>
      </c>
      <c r="C63" s="3"/>
      <c r="D63" s="3"/>
      <c r="E63" s="3"/>
      <c r="F63" s="77">
        <v>4530</v>
      </c>
      <c r="G63" s="124">
        <v>5.7352661897828696</v>
      </c>
      <c r="H63" s="98">
        <v>78985</v>
      </c>
    </row>
    <row r="64" spans="1:10" x14ac:dyDescent="0.2">
      <c r="A64" s="65">
        <v>5</v>
      </c>
      <c r="B64" s="79" t="s">
        <v>248</v>
      </c>
      <c r="C64" s="3"/>
      <c r="D64" s="3"/>
      <c r="E64" s="3"/>
      <c r="F64" s="77">
        <v>1624</v>
      </c>
      <c r="G64" s="124">
        <v>17.735066069673501</v>
      </c>
      <c r="H64" s="98">
        <v>9157</v>
      </c>
    </row>
    <row r="65" spans="1:13" x14ac:dyDescent="0.2">
      <c r="A65" s="66"/>
      <c r="B65" s="402" t="s">
        <v>2</v>
      </c>
      <c r="C65" s="402"/>
      <c r="D65" s="402"/>
      <c r="E65" s="402"/>
      <c r="F65" s="99">
        <f>SUM(F60:F64)</f>
        <v>142929</v>
      </c>
      <c r="G65" s="125">
        <f>F65/H65*100</f>
        <v>7.4760503707190766</v>
      </c>
      <c r="H65" s="183">
        <f>SUM(H60:H64)</f>
        <v>1911825</v>
      </c>
    </row>
    <row r="66" spans="1:13" x14ac:dyDescent="0.2">
      <c r="A66" s="63"/>
      <c r="B66" s="9"/>
      <c r="C66" s="9"/>
      <c r="D66" s="9"/>
      <c r="E66" s="9"/>
      <c r="F66" s="14"/>
      <c r="G66" s="62"/>
    </row>
    <row r="67" spans="1:13" x14ac:dyDescent="0.2">
      <c r="A67" s="64" t="s">
        <v>298</v>
      </c>
      <c r="B67" s="2"/>
      <c r="C67" s="2"/>
      <c r="D67" s="2"/>
      <c r="E67" s="2"/>
      <c r="F67" s="10"/>
      <c r="G67" s="87"/>
      <c r="H67" s="88"/>
    </row>
    <row r="68" spans="1:13" x14ac:dyDescent="0.2">
      <c r="A68" s="67" t="s">
        <v>58</v>
      </c>
      <c r="B68" s="8" t="s">
        <v>0</v>
      </c>
      <c r="C68" s="8"/>
      <c r="D68" s="8"/>
      <c r="E68" s="8"/>
      <c r="F68" s="15" t="s">
        <v>56</v>
      </c>
      <c r="G68" s="86" t="s">
        <v>1</v>
      </c>
      <c r="H68" s="89"/>
      <c r="M68" s="178"/>
    </row>
    <row r="69" spans="1:13" x14ac:dyDescent="0.2">
      <c r="A69" s="68" t="s">
        <v>208</v>
      </c>
      <c r="B69" s="18" t="s">
        <v>374</v>
      </c>
      <c r="C69" s="129"/>
      <c r="D69" s="3"/>
      <c r="E69" s="3"/>
      <c r="F69" s="34">
        <v>712211</v>
      </c>
      <c r="G69" s="17">
        <f>F69/F$95*100</f>
        <v>37.25293894577171</v>
      </c>
      <c r="H69" s="89"/>
      <c r="M69" s="178"/>
    </row>
    <row r="70" spans="1:13" x14ac:dyDescent="0.2">
      <c r="A70" s="68" t="s">
        <v>209</v>
      </c>
      <c r="B70" s="18" t="s">
        <v>375</v>
      </c>
      <c r="C70" s="129"/>
      <c r="D70" s="3"/>
      <c r="E70" s="3"/>
      <c r="F70" s="34">
        <v>507727</v>
      </c>
      <c r="G70" s="17">
        <f t="shared" ref="G70:G95" si="4">F70/F$95*100</f>
        <v>26.55719011938854</v>
      </c>
      <c r="H70" s="89"/>
      <c r="M70" s="178"/>
    </row>
    <row r="71" spans="1:13" x14ac:dyDescent="0.2">
      <c r="A71" s="68" t="s">
        <v>210</v>
      </c>
      <c r="B71" s="18" t="s">
        <v>376</v>
      </c>
      <c r="C71" s="129"/>
      <c r="D71" s="3"/>
      <c r="E71" s="3"/>
      <c r="F71" s="34">
        <v>130226</v>
      </c>
      <c r="G71" s="17">
        <f t="shared" si="4"/>
        <v>6.8116067108652727</v>
      </c>
      <c r="H71" s="89"/>
      <c r="M71" s="178"/>
    </row>
    <row r="72" spans="1:13" x14ac:dyDescent="0.2">
      <c r="A72" s="68" t="s">
        <v>214</v>
      </c>
      <c r="B72" s="18" t="s">
        <v>377</v>
      </c>
      <c r="C72" s="129"/>
      <c r="D72" s="3"/>
      <c r="E72" s="3"/>
      <c r="F72" s="34">
        <v>106880</v>
      </c>
      <c r="G72" s="17">
        <f t="shared" si="4"/>
        <v>5.5904698390281542</v>
      </c>
      <c r="H72" s="89"/>
      <c r="M72" s="178"/>
    </row>
    <row r="73" spans="1:13" x14ac:dyDescent="0.2">
      <c r="A73" s="68" t="s">
        <v>212</v>
      </c>
      <c r="B73" s="18" t="s">
        <v>299</v>
      </c>
      <c r="C73" s="129"/>
      <c r="D73" s="3"/>
      <c r="E73" s="3"/>
      <c r="F73" s="34">
        <v>73618</v>
      </c>
      <c r="G73" s="17">
        <f t="shared" si="4"/>
        <v>3.8506662482183254</v>
      </c>
      <c r="H73" s="89"/>
      <c r="M73" s="178"/>
    </row>
    <row r="74" spans="1:13" x14ac:dyDescent="0.2">
      <c r="A74" s="68" t="s">
        <v>211</v>
      </c>
      <c r="B74" s="18" t="s">
        <v>378</v>
      </c>
      <c r="C74" s="3"/>
      <c r="D74" s="3"/>
      <c r="E74" s="3"/>
      <c r="F74" s="34">
        <v>65453</v>
      </c>
      <c r="G74" s="17">
        <f t="shared" si="4"/>
        <v>3.423587409935533</v>
      </c>
      <c r="H74" s="89"/>
      <c r="M74" s="178"/>
    </row>
    <row r="75" spans="1:13" x14ac:dyDescent="0.2">
      <c r="A75" s="68" t="s">
        <v>218</v>
      </c>
      <c r="B75" s="18" t="s">
        <v>379</v>
      </c>
      <c r="C75" s="129"/>
      <c r="D75" s="3"/>
      <c r="E75" s="3"/>
      <c r="F75" s="34">
        <v>62813</v>
      </c>
      <c r="G75" s="17">
        <f t="shared" si="4"/>
        <v>3.2854994573248071</v>
      </c>
      <c r="H75" s="89"/>
      <c r="M75" s="178"/>
    </row>
    <row r="76" spans="1:13" x14ac:dyDescent="0.2">
      <c r="A76" s="68" t="s">
        <v>213</v>
      </c>
      <c r="B76" s="18" t="s">
        <v>300</v>
      </c>
      <c r="C76" s="129"/>
      <c r="D76" s="3"/>
      <c r="E76" s="3"/>
      <c r="F76" s="34">
        <v>52370</v>
      </c>
      <c r="G76" s="17">
        <f t="shared" si="4"/>
        <v>2.7392674538726087</v>
      </c>
      <c r="H76" s="89"/>
      <c r="M76" s="178"/>
    </row>
    <row r="77" spans="1:13" x14ac:dyDescent="0.2">
      <c r="A77" s="68" t="s">
        <v>217</v>
      </c>
      <c r="B77" s="18" t="s">
        <v>380</v>
      </c>
      <c r="C77" s="129"/>
      <c r="D77" s="3"/>
      <c r="E77" s="3"/>
      <c r="F77" s="34">
        <v>31514</v>
      </c>
      <c r="G77" s="17">
        <f t="shared" si="4"/>
        <v>1.6483726282478783</v>
      </c>
      <c r="H77" s="89"/>
      <c r="M77" s="178"/>
    </row>
    <row r="78" spans="1:13" x14ac:dyDescent="0.2">
      <c r="A78" s="68" t="s">
        <v>215</v>
      </c>
      <c r="B78" s="18" t="s">
        <v>381</v>
      </c>
      <c r="C78" s="129"/>
      <c r="D78" s="3"/>
      <c r="E78" s="3"/>
      <c r="F78" s="34">
        <v>20557</v>
      </c>
      <c r="G78" s="17">
        <f t="shared" si="4"/>
        <v>1.0752553188707126</v>
      </c>
      <c r="H78" s="89"/>
      <c r="M78" s="178"/>
    </row>
    <row r="79" spans="1:13" x14ac:dyDescent="0.2">
      <c r="A79" s="68" t="s">
        <v>216</v>
      </c>
      <c r="B79" s="18" t="s">
        <v>382</v>
      </c>
      <c r="C79" s="3"/>
      <c r="D79" s="3"/>
      <c r="E79" s="3"/>
      <c r="F79" s="34">
        <v>20536</v>
      </c>
      <c r="G79" s="17">
        <f t="shared" si="4"/>
        <v>1.0741568919749453</v>
      </c>
      <c r="H79" s="89"/>
      <c r="M79" s="178"/>
    </row>
    <row r="80" spans="1:13" x14ac:dyDescent="0.2">
      <c r="A80" s="68" t="s">
        <v>219</v>
      </c>
      <c r="B80" s="18" t="s">
        <v>383</v>
      </c>
      <c r="C80" s="129"/>
      <c r="D80" s="3"/>
      <c r="E80" s="3"/>
      <c r="F80" s="34">
        <v>20011</v>
      </c>
      <c r="G80" s="17">
        <f t="shared" si="4"/>
        <v>1.046696219580767</v>
      </c>
      <c r="H80" s="89"/>
      <c r="M80" s="178"/>
    </row>
    <row r="81" spans="1:13" x14ac:dyDescent="0.2">
      <c r="A81" s="68" t="s">
        <v>220</v>
      </c>
      <c r="B81" s="18" t="s">
        <v>384</v>
      </c>
      <c r="C81" s="3"/>
      <c r="D81" s="3"/>
      <c r="E81" s="3"/>
      <c r="F81" s="34">
        <v>19897</v>
      </c>
      <c r="G81" s="17">
        <f t="shared" si="4"/>
        <v>1.0407333307180311</v>
      </c>
      <c r="H81" s="89"/>
      <c r="M81" s="178"/>
    </row>
    <row r="82" spans="1:13" x14ac:dyDescent="0.2">
      <c r="A82" s="68" t="s">
        <v>221</v>
      </c>
      <c r="B82" s="18" t="s">
        <v>385</v>
      </c>
      <c r="C82" s="129"/>
      <c r="D82" s="3"/>
      <c r="E82" s="3"/>
      <c r="F82" s="34">
        <v>19292</v>
      </c>
      <c r="G82" s="17">
        <f t="shared" si="4"/>
        <v>1.0090881749114067</v>
      </c>
      <c r="H82" s="89"/>
      <c r="M82" s="178"/>
    </row>
    <row r="83" spans="1:13" x14ac:dyDescent="0.2">
      <c r="A83" s="68" t="s">
        <v>225</v>
      </c>
      <c r="B83" s="18" t="s">
        <v>386</v>
      </c>
      <c r="C83" s="3"/>
      <c r="D83" s="3"/>
      <c r="E83" s="3"/>
      <c r="F83" s="34">
        <v>14304</v>
      </c>
      <c r="G83" s="17">
        <f t="shared" si="4"/>
        <v>0.74818563414538464</v>
      </c>
      <c r="H83" s="89"/>
      <c r="M83" s="178"/>
    </row>
    <row r="84" spans="1:13" x14ac:dyDescent="0.2">
      <c r="A84" s="68" t="s">
        <v>224</v>
      </c>
      <c r="B84" s="18" t="s">
        <v>387</v>
      </c>
      <c r="C84" s="3"/>
      <c r="D84" s="3"/>
      <c r="E84" s="3"/>
      <c r="F84" s="34">
        <v>11570</v>
      </c>
      <c r="G84" s="17">
        <f t="shared" si="4"/>
        <v>0.605180913525035</v>
      </c>
      <c r="H84" s="89"/>
      <c r="M84" s="178"/>
    </row>
    <row r="85" spans="1:13" x14ac:dyDescent="0.2">
      <c r="A85" s="68" t="s">
        <v>226</v>
      </c>
      <c r="B85" s="18" t="s">
        <v>388</v>
      </c>
      <c r="C85" s="129"/>
      <c r="D85" s="3"/>
      <c r="E85" s="3"/>
      <c r="F85" s="34">
        <v>11068</v>
      </c>
      <c r="G85" s="17">
        <f t="shared" si="4"/>
        <v>0.57892328011193495</v>
      </c>
      <c r="H85" s="89"/>
      <c r="M85" s="178"/>
    </row>
    <row r="86" spans="1:13" x14ac:dyDescent="0.2">
      <c r="A86" s="68" t="s">
        <v>223</v>
      </c>
      <c r="B86" s="18" t="s">
        <v>389</v>
      </c>
      <c r="C86" s="129"/>
      <c r="D86" s="3"/>
      <c r="E86" s="3"/>
      <c r="F86" s="34">
        <v>10407</v>
      </c>
      <c r="G86" s="17">
        <f t="shared" si="4"/>
        <v>0.54434898591659797</v>
      </c>
      <c r="H86" s="89"/>
      <c r="M86" s="178"/>
    </row>
    <row r="87" spans="1:13" x14ac:dyDescent="0.2">
      <c r="A87" s="68" t="s">
        <v>222</v>
      </c>
      <c r="B87" s="18" t="s">
        <v>390</v>
      </c>
      <c r="C87" s="3"/>
      <c r="D87" s="3"/>
      <c r="E87" s="3"/>
      <c r="F87" s="34">
        <v>10397</v>
      </c>
      <c r="G87" s="17">
        <f t="shared" si="4"/>
        <v>0.54382592549004227</v>
      </c>
      <c r="H87" s="89"/>
      <c r="M87" s="178"/>
    </row>
    <row r="88" spans="1:13" x14ac:dyDescent="0.2">
      <c r="A88" s="68" t="s">
        <v>227</v>
      </c>
      <c r="B88" s="18" t="s">
        <v>301</v>
      </c>
      <c r="C88" s="129"/>
      <c r="D88" s="3"/>
      <c r="E88" s="3"/>
      <c r="F88" s="34">
        <v>3851</v>
      </c>
      <c r="G88" s="17">
        <f t="shared" si="4"/>
        <v>0.20143057026663005</v>
      </c>
      <c r="H88" s="89"/>
      <c r="M88" s="178"/>
    </row>
    <row r="89" spans="1:13" x14ac:dyDescent="0.2">
      <c r="A89" s="68" t="s">
        <v>228</v>
      </c>
      <c r="B89" s="18" t="s">
        <v>391</v>
      </c>
      <c r="C89" s="129"/>
      <c r="D89" s="3"/>
      <c r="E89" s="3"/>
      <c r="F89" s="34">
        <v>3408</v>
      </c>
      <c r="G89" s="17">
        <f t="shared" si="4"/>
        <v>0.17825899337020909</v>
      </c>
      <c r="H89" s="89"/>
      <c r="M89" s="178"/>
    </row>
    <row r="90" spans="1:13" x14ac:dyDescent="0.2">
      <c r="A90" s="68" t="s">
        <v>230</v>
      </c>
      <c r="B90" s="18" t="s">
        <v>392</v>
      </c>
      <c r="C90" s="3"/>
      <c r="D90" s="3"/>
      <c r="E90" s="3"/>
      <c r="F90" s="34">
        <v>1576</v>
      </c>
      <c r="G90" s="17">
        <f t="shared" si="4"/>
        <v>8.2434323225190592E-2</v>
      </c>
      <c r="H90" s="89"/>
      <c r="M90" s="178"/>
    </row>
    <row r="91" spans="1:13" x14ac:dyDescent="0.2">
      <c r="A91" s="68" t="s">
        <v>231</v>
      </c>
      <c r="B91" s="18" t="s">
        <v>393</v>
      </c>
      <c r="C91" s="129"/>
      <c r="D91" s="3"/>
      <c r="E91" s="3"/>
      <c r="F91" s="34">
        <v>1032</v>
      </c>
      <c r="G91" s="17">
        <f t="shared" si="4"/>
        <v>5.3979836020556275E-2</v>
      </c>
      <c r="H91" s="89"/>
      <c r="M91" s="178"/>
    </row>
    <row r="92" spans="1:13" x14ac:dyDescent="0.2">
      <c r="A92" s="68" t="s">
        <v>229</v>
      </c>
      <c r="B92" s="18" t="s">
        <v>302</v>
      </c>
      <c r="C92" s="129"/>
      <c r="D92" s="3"/>
      <c r="E92" s="3"/>
      <c r="F92" s="34">
        <v>880</v>
      </c>
      <c r="G92" s="17">
        <f t="shared" si="4"/>
        <v>4.6029317536908448E-2</v>
      </c>
      <c r="H92" s="89"/>
      <c r="M92" s="178"/>
    </row>
    <row r="93" spans="1:13" x14ac:dyDescent="0.2">
      <c r="A93" s="65">
        <v>8</v>
      </c>
      <c r="B93" s="3" t="s">
        <v>303</v>
      </c>
      <c r="C93" s="130"/>
      <c r="D93" s="3"/>
      <c r="E93" s="3"/>
      <c r="F93" s="34">
        <v>218</v>
      </c>
      <c r="G93" s="17">
        <f t="shared" si="4"/>
        <v>1.1402717298915958E-2</v>
      </c>
      <c r="H93" s="89"/>
      <c r="M93" s="178"/>
    </row>
    <row r="94" spans="1:13" x14ac:dyDescent="0.2">
      <c r="A94" s="68"/>
      <c r="B94" s="18" t="s">
        <v>335</v>
      </c>
      <c r="C94" s="3"/>
      <c r="D94" s="3"/>
      <c r="E94" s="3"/>
      <c r="F94" s="34">
        <v>9</v>
      </c>
      <c r="G94" s="17">
        <f t="shared" si="4"/>
        <v>4.7075438390020003E-4</v>
      </c>
      <c r="H94" s="89"/>
      <c r="M94" s="178"/>
    </row>
    <row r="95" spans="1:13" x14ac:dyDescent="0.2">
      <c r="A95" s="66"/>
      <c r="B95" s="400" t="s">
        <v>2</v>
      </c>
      <c r="C95" s="400"/>
      <c r="D95" s="400"/>
      <c r="E95" s="400"/>
      <c r="F95" s="20">
        <v>1911825</v>
      </c>
      <c r="G95" s="90">
        <f t="shared" si="4"/>
        <v>100</v>
      </c>
      <c r="H95" s="91"/>
    </row>
    <row r="96" spans="1:13" x14ac:dyDescent="0.2">
      <c r="B96" s="74"/>
      <c r="C96" s="3"/>
      <c r="D96" s="3"/>
      <c r="E96" s="3"/>
      <c r="F96" s="12"/>
      <c r="G96" s="17"/>
    </row>
    <row r="97" spans="1:8" x14ac:dyDescent="0.2">
      <c r="A97" s="63"/>
      <c r="B97" s="3"/>
      <c r="C97" s="3"/>
      <c r="D97" s="3"/>
      <c r="E97" s="3"/>
      <c r="F97" s="12"/>
      <c r="G97" s="17"/>
    </row>
    <row r="98" spans="1:8" x14ac:dyDescent="0.2">
      <c r="A98" s="64" t="s">
        <v>304</v>
      </c>
      <c r="B98" s="2"/>
      <c r="C98" s="2"/>
      <c r="D98" s="2"/>
      <c r="E98" s="2"/>
      <c r="F98" s="25"/>
      <c r="G98" s="87"/>
      <c r="H98" s="88"/>
    </row>
    <row r="99" spans="1:8" x14ac:dyDescent="0.2">
      <c r="C99" s="3"/>
      <c r="D99" s="3"/>
      <c r="E99" s="3"/>
      <c r="F99" s="14"/>
      <c r="G99" s="17"/>
      <c r="H99" s="89"/>
    </row>
    <row r="100" spans="1:8" x14ac:dyDescent="0.2">
      <c r="A100" s="67" t="s">
        <v>58</v>
      </c>
      <c r="B100" s="8" t="s">
        <v>0</v>
      </c>
      <c r="C100" s="8"/>
      <c r="D100" s="8"/>
      <c r="E100" s="8"/>
      <c r="F100" s="15" t="s">
        <v>56</v>
      </c>
      <c r="G100" s="86" t="s">
        <v>1</v>
      </c>
      <c r="H100" s="89"/>
    </row>
    <row r="101" spans="1:8" x14ac:dyDescent="0.2">
      <c r="A101" s="65">
        <v>5</v>
      </c>
      <c r="B101" s="3" t="s">
        <v>337</v>
      </c>
      <c r="C101" s="3"/>
      <c r="D101" s="3"/>
      <c r="E101" s="3"/>
      <c r="F101" s="34">
        <v>144089</v>
      </c>
      <c r="G101" s="17">
        <f>F101/F$110*100</f>
        <v>28.379227419459667</v>
      </c>
      <c r="H101" s="89"/>
    </row>
    <row r="102" spans="1:8" x14ac:dyDescent="0.2">
      <c r="A102" s="65">
        <v>9</v>
      </c>
      <c r="B102" s="3" t="s">
        <v>338</v>
      </c>
      <c r="E102" s="3"/>
      <c r="F102" s="34">
        <v>120510</v>
      </c>
      <c r="G102" s="17">
        <f t="shared" ref="G102:G110" si="5">F102/F$110*100</f>
        <v>23.73519627673927</v>
      </c>
      <c r="H102" s="89"/>
    </row>
    <row r="103" spans="1:8" x14ac:dyDescent="0.2">
      <c r="A103" s="65">
        <v>8</v>
      </c>
      <c r="B103" s="3" t="s">
        <v>336</v>
      </c>
      <c r="C103" s="3"/>
      <c r="D103" s="3"/>
      <c r="E103" s="3"/>
      <c r="F103" s="34">
        <v>119381</v>
      </c>
      <c r="G103" s="17">
        <f t="shared" si="5"/>
        <v>23.512832683706009</v>
      </c>
      <c r="H103" s="89"/>
    </row>
    <row r="104" spans="1:8" x14ac:dyDescent="0.2">
      <c r="A104" s="65">
        <v>7</v>
      </c>
      <c r="B104" s="3" t="s">
        <v>339</v>
      </c>
      <c r="C104" s="3"/>
      <c r="D104" s="3"/>
      <c r="E104" s="3"/>
      <c r="F104" s="34">
        <v>36893</v>
      </c>
      <c r="G104" s="17">
        <f t="shared" si="5"/>
        <v>7.2663064993589073</v>
      </c>
      <c r="H104" s="89"/>
    </row>
    <row r="105" spans="1:8" x14ac:dyDescent="0.2">
      <c r="A105" s="65">
        <v>3</v>
      </c>
      <c r="B105" s="3" t="s">
        <v>340</v>
      </c>
      <c r="C105" s="3"/>
      <c r="D105" s="3"/>
      <c r="E105" s="3"/>
      <c r="F105" s="34">
        <v>30119</v>
      </c>
      <c r="G105" s="17">
        <f t="shared" si="5"/>
        <v>5.9321249411593238</v>
      </c>
      <c r="H105" s="89"/>
    </row>
    <row r="106" spans="1:8" x14ac:dyDescent="0.2">
      <c r="A106" s="65">
        <v>1</v>
      </c>
      <c r="B106" s="3" t="s">
        <v>305</v>
      </c>
      <c r="C106" s="3"/>
      <c r="D106" s="3"/>
      <c r="E106" s="3"/>
      <c r="F106" s="34">
        <v>21876</v>
      </c>
      <c r="G106" s="17">
        <f t="shared" si="5"/>
        <v>4.3086146689067153</v>
      </c>
      <c r="H106" s="89"/>
    </row>
    <row r="107" spans="1:8" x14ac:dyDescent="0.2">
      <c r="A107" s="65">
        <v>2</v>
      </c>
      <c r="B107" s="82" t="s">
        <v>345</v>
      </c>
      <c r="C107" s="3"/>
      <c r="D107" s="3"/>
      <c r="E107" s="3"/>
      <c r="F107" s="34">
        <v>15188</v>
      </c>
      <c r="G107" s="17">
        <f t="shared" si="5"/>
        <v>2.9913713472003658</v>
      </c>
      <c r="H107" s="89"/>
    </row>
    <row r="108" spans="1:8" x14ac:dyDescent="0.2">
      <c r="A108" s="65">
        <v>6</v>
      </c>
      <c r="B108" s="3" t="s">
        <v>341</v>
      </c>
      <c r="E108" s="3"/>
      <c r="F108" s="34">
        <v>13648</v>
      </c>
      <c r="G108" s="17">
        <f t="shared" si="5"/>
        <v>2.6880587402285085</v>
      </c>
      <c r="H108" s="89"/>
    </row>
    <row r="109" spans="1:8" x14ac:dyDescent="0.2">
      <c r="A109" s="65">
        <v>4</v>
      </c>
      <c r="B109" s="3" t="s">
        <v>342</v>
      </c>
      <c r="C109" s="3"/>
      <c r="D109" s="3"/>
      <c r="E109" s="3"/>
      <c r="F109" s="34">
        <v>6023</v>
      </c>
      <c r="G109" s="17">
        <f t="shared" si="5"/>
        <v>1.18626742324123</v>
      </c>
      <c r="H109" s="89"/>
    </row>
    <row r="110" spans="1:8" x14ac:dyDescent="0.2">
      <c r="A110" s="66"/>
      <c r="B110" s="401" t="s">
        <v>107</v>
      </c>
      <c r="C110" s="401"/>
      <c r="D110" s="401"/>
      <c r="E110" s="184"/>
      <c r="F110" s="26">
        <f>SUM(F101:F109)</f>
        <v>507727</v>
      </c>
      <c r="G110" s="90">
        <f t="shared" si="5"/>
        <v>100</v>
      </c>
      <c r="H110" s="91"/>
    </row>
    <row r="111" spans="1:8" x14ac:dyDescent="0.2">
      <c r="C111" s="9"/>
      <c r="D111" s="9"/>
      <c r="E111" s="9"/>
      <c r="F111" s="14"/>
      <c r="G111" s="17"/>
    </row>
    <row r="112" spans="1:8" x14ac:dyDescent="0.2">
      <c r="A112" s="63"/>
      <c r="B112" s="3"/>
      <c r="C112" s="3"/>
      <c r="D112" s="3"/>
      <c r="E112" s="3"/>
      <c r="F112" s="12"/>
      <c r="G112" s="17"/>
    </row>
    <row r="113" spans="1:13" x14ac:dyDescent="0.2">
      <c r="A113" s="64" t="s">
        <v>306</v>
      </c>
      <c r="B113" s="2"/>
      <c r="C113" s="2"/>
      <c r="D113" s="2"/>
      <c r="E113" s="2"/>
      <c r="F113" s="10"/>
      <c r="G113" s="87"/>
      <c r="H113" s="88"/>
    </row>
    <row r="114" spans="1:13" x14ac:dyDescent="0.2">
      <c r="A114" s="65"/>
      <c r="B114" s="8" t="s">
        <v>57</v>
      </c>
      <c r="C114" s="8"/>
      <c r="D114" s="8"/>
      <c r="E114" s="8"/>
      <c r="F114" s="15" t="s">
        <v>56</v>
      </c>
      <c r="G114" s="86" t="s">
        <v>1</v>
      </c>
      <c r="H114" s="89"/>
      <c r="M114" s="178"/>
    </row>
    <row r="115" spans="1:13" x14ac:dyDescent="0.2">
      <c r="A115" s="65"/>
      <c r="B115" s="3" t="s">
        <v>71</v>
      </c>
      <c r="C115" s="3"/>
      <c r="D115" s="3"/>
      <c r="F115" s="34">
        <v>489289</v>
      </c>
      <c r="G115" s="17">
        <f>F115/F$136*100</f>
        <v>25.592771304905</v>
      </c>
      <c r="H115" s="89"/>
      <c r="M115" s="178"/>
    </row>
    <row r="116" spans="1:13" x14ac:dyDescent="0.2">
      <c r="A116" s="65"/>
      <c r="B116" s="3" t="s">
        <v>394</v>
      </c>
      <c r="C116" s="3"/>
      <c r="D116" s="3"/>
      <c r="F116" s="34">
        <v>385284</v>
      </c>
      <c r="G116" s="17">
        <f t="shared" ref="G116:G135" si="6">F116/F$136*100</f>
        <v>20.152681338511634</v>
      </c>
      <c r="H116" s="89"/>
      <c r="M116" s="178"/>
    </row>
    <row r="117" spans="1:13" x14ac:dyDescent="0.2">
      <c r="A117" s="65"/>
      <c r="B117" s="3" t="s">
        <v>54</v>
      </c>
      <c r="C117" s="3"/>
      <c r="D117" s="3"/>
      <c r="F117" s="34">
        <v>142206</v>
      </c>
      <c r="G117" s="17">
        <f t="shared" si="6"/>
        <v>7.4382331018790948</v>
      </c>
      <c r="H117" s="89"/>
      <c r="M117" s="178"/>
    </row>
    <row r="118" spans="1:13" x14ac:dyDescent="0.2">
      <c r="A118" s="65"/>
      <c r="B118" s="3" t="s">
        <v>395</v>
      </c>
      <c r="C118" s="3"/>
      <c r="D118" s="3"/>
      <c r="F118" s="34">
        <v>118541</v>
      </c>
      <c r="G118" s="17">
        <f t="shared" si="6"/>
        <v>6.2004106024348467</v>
      </c>
      <c r="H118" s="89"/>
      <c r="M118" s="178"/>
    </row>
    <row r="119" spans="1:13" x14ac:dyDescent="0.2">
      <c r="A119" s="65"/>
      <c r="B119" s="3" t="s">
        <v>396</v>
      </c>
      <c r="C119" s="3"/>
      <c r="D119" s="3"/>
      <c r="F119" s="34">
        <v>117951</v>
      </c>
      <c r="G119" s="17">
        <f t="shared" si="6"/>
        <v>6.1695500372680554</v>
      </c>
      <c r="H119" s="89"/>
      <c r="M119" s="178"/>
    </row>
    <row r="120" spans="1:13" x14ac:dyDescent="0.2">
      <c r="A120" s="65"/>
      <c r="B120" s="3" t="s">
        <v>397</v>
      </c>
      <c r="D120" s="3"/>
      <c r="F120" s="34">
        <v>117487</v>
      </c>
      <c r="G120" s="17">
        <f t="shared" si="6"/>
        <v>6.145280033475867</v>
      </c>
      <c r="H120" s="89"/>
      <c r="M120" s="178"/>
    </row>
    <row r="121" spans="1:13" x14ac:dyDescent="0.2">
      <c r="A121" s="65"/>
      <c r="B121" s="3" t="s">
        <v>398</v>
      </c>
      <c r="C121" s="3"/>
      <c r="D121" s="3"/>
      <c r="F121" s="34">
        <v>113192</v>
      </c>
      <c r="G121" s="17">
        <f t="shared" si="6"/>
        <v>5.9206255802701602</v>
      </c>
      <c r="H121" s="89"/>
      <c r="M121" s="178"/>
    </row>
    <row r="122" spans="1:13" x14ac:dyDescent="0.2">
      <c r="A122" s="65"/>
      <c r="B122" s="3" t="s">
        <v>399</v>
      </c>
      <c r="C122" s="3"/>
      <c r="D122" s="3"/>
      <c r="F122" s="34">
        <v>97700</v>
      </c>
      <c r="G122" s="17">
        <f t="shared" si="6"/>
        <v>5.1103003674499501</v>
      </c>
      <c r="H122" s="89"/>
      <c r="M122" s="178"/>
    </row>
    <row r="123" spans="1:13" x14ac:dyDescent="0.2">
      <c r="A123" s="65"/>
      <c r="B123" s="3" t="s">
        <v>400</v>
      </c>
      <c r="C123" s="3"/>
      <c r="D123" s="3"/>
      <c r="F123" s="34">
        <v>74949</v>
      </c>
      <c r="G123" s="17">
        <f t="shared" si="6"/>
        <v>3.9202855909928993</v>
      </c>
      <c r="H123" s="89"/>
      <c r="M123" s="178"/>
    </row>
    <row r="124" spans="1:13" x14ac:dyDescent="0.2">
      <c r="A124" s="65"/>
      <c r="B124" s="3" t="s">
        <v>401</v>
      </c>
      <c r="C124" s="3"/>
      <c r="D124" s="3"/>
      <c r="F124" s="34">
        <v>53928</v>
      </c>
      <c r="G124" s="17">
        <f t="shared" si="6"/>
        <v>2.8207602683299986</v>
      </c>
      <c r="H124" s="89"/>
      <c r="M124" s="178"/>
    </row>
    <row r="125" spans="1:13" x14ac:dyDescent="0.2">
      <c r="A125" s="65"/>
      <c r="B125" s="3" t="s">
        <v>79</v>
      </c>
      <c r="C125" s="3"/>
      <c r="D125" s="3"/>
      <c r="F125" s="34">
        <v>52639</v>
      </c>
      <c r="G125" s="17">
        <f t="shared" si="6"/>
        <v>2.7533377793469591</v>
      </c>
      <c r="H125" s="89"/>
      <c r="M125" s="178"/>
    </row>
    <row r="126" spans="1:13" x14ac:dyDescent="0.2">
      <c r="A126" s="65"/>
      <c r="B126" s="3" t="s">
        <v>80</v>
      </c>
      <c r="C126" s="3"/>
      <c r="D126" s="3"/>
      <c r="F126" s="34">
        <v>40313</v>
      </c>
      <c r="G126" s="17">
        <f t="shared" si="6"/>
        <v>2.1086134975743072</v>
      </c>
      <c r="H126" s="89"/>
      <c r="M126" s="178"/>
    </row>
    <row r="127" spans="1:13" x14ac:dyDescent="0.2">
      <c r="A127" s="65"/>
      <c r="B127" s="3" t="s">
        <v>402</v>
      </c>
      <c r="C127" s="3"/>
      <c r="D127" s="3"/>
      <c r="F127" s="34">
        <v>29080</v>
      </c>
      <c r="G127" s="17">
        <f t="shared" si="6"/>
        <v>1.521059720424202</v>
      </c>
      <c r="H127" s="89"/>
      <c r="M127" s="178"/>
    </row>
    <row r="128" spans="1:13" x14ac:dyDescent="0.2">
      <c r="A128" s="65"/>
      <c r="B128" s="3" t="s">
        <v>69</v>
      </c>
      <c r="C128" s="3"/>
      <c r="D128" s="3"/>
      <c r="F128" s="34">
        <v>24588</v>
      </c>
      <c r="G128" s="17">
        <f t="shared" si="6"/>
        <v>1.2861009768153466</v>
      </c>
      <c r="H128" s="89"/>
      <c r="M128" s="178"/>
    </row>
    <row r="129" spans="1:13" x14ac:dyDescent="0.2">
      <c r="A129" s="65"/>
      <c r="B129" s="3" t="s">
        <v>68</v>
      </c>
      <c r="C129" s="3"/>
      <c r="D129" s="3"/>
      <c r="F129" s="34">
        <v>13927</v>
      </c>
      <c r="G129" s="17">
        <f t="shared" si="6"/>
        <v>0.72846625606423177</v>
      </c>
      <c r="H129" s="89"/>
      <c r="M129" s="178"/>
    </row>
    <row r="130" spans="1:13" x14ac:dyDescent="0.2">
      <c r="A130" s="65"/>
      <c r="B130" s="3" t="s">
        <v>403</v>
      </c>
      <c r="C130" s="3"/>
      <c r="D130" s="3"/>
      <c r="F130" s="34">
        <v>11895</v>
      </c>
      <c r="G130" s="17">
        <f t="shared" si="6"/>
        <v>0.62218037738809773</v>
      </c>
      <c r="H130" s="89"/>
      <c r="M130" s="178"/>
    </row>
    <row r="131" spans="1:13" x14ac:dyDescent="0.2">
      <c r="A131" s="65"/>
      <c r="B131" s="3" t="s">
        <v>72</v>
      </c>
      <c r="C131" s="3"/>
      <c r="D131" s="3"/>
      <c r="F131" s="34">
        <v>10830</v>
      </c>
      <c r="G131" s="17">
        <f t="shared" si="6"/>
        <v>0.56647444195990748</v>
      </c>
      <c r="H131" s="89"/>
      <c r="M131" s="178"/>
    </row>
    <row r="132" spans="1:13" x14ac:dyDescent="0.2">
      <c r="A132" s="65"/>
      <c r="B132" s="3" t="s">
        <v>70</v>
      </c>
      <c r="C132" s="3"/>
      <c r="D132" s="3"/>
      <c r="F132" s="34">
        <v>8557</v>
      </c>
      <c r="G132" s="17">
        <f t="shared" si="6"/>
        <v>0.44758280700377912</v>
      </c>
      <c r="H132" s="89"/>
      <c r="M132" s="178"/>
    </row>
    <row r="133" spans="1:13" x14ac:dyDescent="0.2">
      <c r="A133" s="65"/>
      <c r="B133" s="3" t="s">
        <v>204</v>
      </c>
      <c r="C133" s="3"/>
      <c r="D133" s="3"/>
      <c r="F133" s="34">
        <v>7682</v>
      </c>
      <c r="G133" s="17">
        <f t="shared" si="6"/>
        <v>0.40181501968014854</v>
      </c>
      <c r="H133" s="89"/>
      <c r="M133" s="178"/>
    </row>
    <row r="134" spans="1:13" x14ac:dyDescent="0.2">
      <c r="A134" s="65"/>
      <c r="B134" s="3" t="s">
        <v>67</v>
      </c>
      <c r="C134" s="3"/>
      <c r="D134" s="3"/>
      <c r="F134" s="34">
        <v>1781</v>
      </c>
      <c r="G134" s="17">
        <f t="shared" si="6"/>
        <v>9.3157061969584037E-2</v>
      </c>
      <c r="H134" s="89"/>
      <c r="M134" s="178"/>
    </row>
    <row r="135" spans="1:13" x14ac:dyDescent="0.2">
      <c r="A135" s="65"/>
      <c r="B135" s="18" t="s">
        <v>108</v>
      </c>
      <c r="C135" s="27"/>
      <c r="D135" s="18"/>
      <c r="F135" s="34">
        <v>6</v>
      </c>
      <c r="G135" s="17">
        <f t="shared" si="6"/>
        <v>3.138362559334667E-4</v>
      </c>
      <c r="H135" s="89"/>
      <c r="M135" s="178"/>
    </row>
    <row r="136" spans="1:13" x14ac:dyDescent="0.2">
      <c r="A136" s="66"/>
      <c r="B136" s="400" t="s">
        <v>2</v>
      </c>
      <c r="C136" s="400"/>
      <c r="D136" s="400"/>
      <c r="E136" s="400"/>
      <c r="F136" s="20">
        <f>SUM(F115:F135)</f>
        <v>1911825</v>
      </c>
      <c r="G136" s="92">
        <v>100</v>
      </c>
      <c r="H136" s="91"/>
    </row>
    <row r="137" spans="1:13" x14ac:dyDescent="0.2">
      <c r="A137" s="63"/>
      <c r="B137" s="9"/>
      <c r="C137" s="9"/>
      <c r="D137" s="9"/>
      <c r="E137" s="9"/>
      <c r="F137" s="14"/>
      <c r="G137" s="62"/>
    </row>
    <row r="138" spans="1:13" x14ac:dyDescent="0.2">
      <c r="A138" s="63"/>
      <c r="B138" s="9"/>
      <c r="C138" s="9"/>
      <c r="D138" s="9"/>
      <c r="E138" s="9"/>
      <c r="F138" s="14"/>
      <c r="G138" s="62"/>
    </row>
    <row r="139" spans="1:13" x14ac:dyDescent="0.2">
      <c r="A139" s="93" t="s">
        <v>307</v>
      </c>
      <c r="B139" s="2"/>
      <c r="C139" s="2"/>
      <c r="D139" s="2"/>
      <c r="E139" s="2"/>
      <c r="F139" s="25"/>
      <c r="G139" s="95"/>
      <c r="H139" s="88"/>
    </row>
    <row r="140" spans="1:13" x14ac:dyDescent="0.2">
      <c r="A140" s="65"/>
      <c r="B140" s="3"/>
      <c r="C140" s="3"/>
      <c r="D140" s="3"/>
      <c r="E140" s="3"/>
      <c r="F140" s="14"/>
      <c r="G140" s="62"/>
      <c r="H140" s="89"/>
    </row>
    <row r="141" spans="1:13" x14ac:dyDescent="0.2">
      <c r="A141" s="65"/>
      <c r="B141" s="81" t="s">
        <v>249</v>
      </c>
      <c r="C141" s="3"/>
      <c r="D141" s="3"/>
      <c r="E141" s="3"/>
      <c r="F141" s="15" t="s">
        <v>56</v>
      </c>
      <c r="G141" s="75" t="s">
        <v>55</v>
      </c>
      <c r="H141" s="89"/>
      <c r="K141" s="1"/>
    </row>
    <row r="142" spans="1:13" x14ac:dyDescent="0.2">
      <c r="A142" s="65"/>
      <c r="B142" s="79" t="s">
        <v>250</v>
      </c>
      <c r="C142" s="3"/>
      <c r="D142" s="3"/>
      <c r="E142" s="3"/>
      <c r="F142" s="77">
        <v>1746570</v>
      </c>
      <c r="G142" s="97">
        <f>F142/F$145*100</f>
        <v>91.356164920952494</v>
      </c>
      <c r="H142" s="89"/>
      <c r="K142" s="1"/>
    </row>
    <row r="143" spans="1:13" x14ac:dyDescent="0.2">
      <c r="A143" s="65"/>
      <c r="B143" s="79" t="s">
        <v>251</v>
      </c>
      <c r="C143" s="3"/>
      <c r="D143" s="3"/>
      <c r="E143" s="3"/>
      <c r="F143" s="77">
        <v>48598</v>
      </c>
      <c r="G143" s="97">
        <f t="shared" ref="G143:G144" si="7">F143/F$145*100</f>
        <v>2.5419690609757692</v>
      </c>
      <c r="H143" s="89"/>
      <c r="K143" s="1"/>
    </row>
    <row r="144" spans="1:13" x14ac:dyDescent="0.2">
      <c r="A144" s="65"/>
      <c r="B144" s="79" t="s">
        <v>108</v>
      </c>
      <c r="C144" s="3"/>
      <c r="D144" s="3"/>
      <c r="E144" s="3"/>
      <c r="F144" s="77">
        <v>116657</v>
      </c>
      <c r="G144" s="97">
        <f t="shared" si="7"/>
        <v>6.1018660180717372</v>
      </c>
      <c r="H144" s="89"/>
      <c r="K144" s="1"/>
    </row>
    <row r="145" spans="1:8" x14ac:dyDescent="0.2">
      <c r="A145" s="66"/>
      <c r="B145" s="400" t="s">
        <v>2</v>
      </c>
      <c r="C145" s="400"/>
      <c r="D145" s="400"/>
      <c r="E145" s="400"/>
      <c r="F145" s="20">
        <f>SUM(F142:F144)</f>
        <v>1911825</v>
      </c>
      <c r="G145" s="100">
        <v>100</v>
      </c>
      <c r="H145" s="91"/>
    </row>
    <row r="146" spans="1:8" x14ac:dyDescent="0.2">
      <c r="A146" s="63"/>
      <c r="B146" s="9"/>
      <c r="C146" s="9"/>
      <c r="D146" s="9"/>
      <c r="E146" s="9"/>
      <c r="F146" s="14"/>
      <c r="G146" s="62"/>
    </row>
    <row r="147" spans="1:8" x14ac:dyDescent="0.2">
      <c r="A147" s="63"/>
      <c r="B147" s="3"/>
      <c r="C147" s="3"/>
      <c r="D147" s="3"/>
      <c r="E147" s="3"/>
      <c r="F147" s="12"/>
      <c r="G147" s="17"/>
    </row>
    <row r="148" spans="1:8" x14ac:dyDescent="0.2">
      <c r="A148" s="64" t="s">
        <v>308</v>
      </c>
      <c r="B148" s="2"/>
      <c r="C148" s="2"/>
      <c r="D148" s="2"/>
      <c r="E148" s="2"/>
      <c r="F148" s="10"/>
      <c r="G148" s="87"/>
      <c r="H148" s="88"/>
    </row>
    <row r="149" spans="1:8" x14ac:dyDescent="0.2">
      <c r="A149" s="67" t="s">
        <v>58</v>
      </c>
      <c r="B149" s="8" t="s">
        <v>0</v>
      </c>
      <c r="C149" s="8"/>
      <c r="D149" s="8"/>
      <c r="E149" s="8"/>
      <c r="F149" s="15" t="s">
        <v>56</v>
      </c>
      <c r="G149" s="86" t="s">
        <v>1</v>
      </c>
      <c r="H149" s="89"/>
    </row>
    <row r="150" spans="1:8" x14ac:dyDescent="0.2">
      <c r="A150" s="65">
        <v>1</v>
      </c>
      <c r="B150" s="3" t="s">
        <v>272</v>
      </c>
      <c r="C150" s="3"/>
      <c r="D150" s="3"/>
      <c r="E150" s="3"/>
      <c r="F150" s="34">
        <v>1199202</v>
      </c>
      <c r="G150" s="97">
        <f>F150/F$160*100</f>
        <v>62.725510964654198</v>
      </c>
      <c r="H150" s="89"/>
    </row>
    <row r="151" spans="1:8" x14ac:dyDescent="0.2">
      <c r="A151" s="65">
        <v>2</v>
      </c>
      <c r="B151" s="3" t="s">
        <v>273</v>
      </c>
      <c r="C151" s="3"/>
      <c r="D151" s="3"/>
      <c r="E151" s="3"/>
      <c r="F151" s="34">
        <v>288171</v>
      </c>
      <c r="G151" s="97">
        <f t="shared" ref="G151:G159" si="8">F151/F$160*100</f>
        <v>15.073084618100507</v>
      </c>
      <c r="H151" s="89"/>
    </row>
    <row r="152" spans="1:8" x14ac:dyDescent="0.2">
      <c r="A152" s="65">
        <v>5</v>
      </c>
      <c r="B152" s="3" t="s">
        <v>275</v>
      </c>
      <c r="C152" s="3"/>
      <c r="D152" s="3"/>
      <c r="E152" s="3"/>
      <c r="F152" s="34">
        <v>121930</v>
      </c>
      <c r="G152" s="97">
        <f t="shared" si="8"/>
        <v>6.3776757809945988</v>
      </c>
      <c r="H152" s="89"/>
    </row>
    <row r="153" spans="1:8" x14ac:dyDescent="0.2">
      <c r="A153" s="65">
        <v>6</v>
      </c>
      <c r="B153" s="3" t="s">
        <v>425</v>
      </c>
      <c r="C153" s="3"/>
      <c r="D153" s="3"/>
      <c r="E153" s="3"/>
      <c r="F153" s="34">
        <v>110861</v>
      </c>
      <c r="G153" s="97">
        <f t="shared" si="8"/>
        <v>5.7987001948400092</v>
      </c>
      <c r="H153" s="89"/>
    </row>
    <row r="154" spans="1:8" x14ac:dyDescent="0.2">
      <c r="A154" s="65">
        <v>9</v>
      </c>
      <c r="B154" s="3" t="s">
        <v>279</v>
      </c>
      <c r="E154" s="3"/>
      <c r="F154" s="34">
        <v>90848</v>
      </c>
      <c r="G154" s="97">
        <f t="shared" si="8"/>
        <v>4.7518993631739308</v>
      </c>
      <c r="H154" s="89"/>
    </row>
    <row r="155" spans="1:8" x14ac:dyDescent="0.2">
      <c r="A155" s="65">
        <v>8</v>
      </c>
      <c r="B155" s="3" t="s">
        <v>278</v>
      </c>
      <c r="E155" s="3"/>
      <c r="F155" s="34">
        <v>54848</v>
      </c>
      <c r="G155" s="97">
        <f t="shared" si="8"/>
        <v>2.8688818275731305</v>
      </c>
      <c r="H155" s="89"/>
    </row>
    <row r="156" spans="1:8" x14ac:dyDescent="0.2">
      <c r="A156" s="65">
        <v>3</v>
      </c>
      <c r="B156" s="3" t="s">
        <v>274</v>
      </c>
      <c r="C156" s="3"/>
      <c r="D156" s="3"/>
      <c r="E156" s="3"/>
      <c r="F156" s="34">
        <v>38657</v>
      </c>
      <c r="G156" s="97">
        <f t="shared" si="8"/>
        <v>2.0219946909366704</v>
      </c>
      <c r="H156" s="89"/>
    </row>
    <row r="157" spans="1:8" x14ac:dyDescent="0.2">
      <c r="A157" s="65">
        <v>4</v>
      </c>
      <c r="B157" s="3" t="s">
        <v>276</v>
      </c>
      <c r="C157" s="3"/>
      <c r="D157" s="3"/>
      <c r="E157" s="3"/>
      <c r="F157" s="34">
        <v>3940</v>
      </c>
      <c r="G157" s="97">
        <f t="shared" si="8"/>
        <v>0.20608580806297647</v>
      </c>
      <c r="H157" s="89"/>
    </row>
    <row r="158" spans="1:8" x14ac:dyDescent="0.2">
      <c r="A158" s="65">
        <v>7</v>
      </c>
      <c r="B158" s="3" t="s">
        <v>277</v>
      </c>
      <c r="C158" s="3"/>
      <c r="D158" s="3"/>
      <c r="E158" s="3"/>
      <c r="F158" s="34">
        <v>2703</v>
      </c>
      <c r="G158" s="97">
        <f t="shared" si="8"/>
        <v>0.14138323329802677</v>
      </c>
      <c r="H158" s="89"/>
    </row>
    <row r="159" spans="1:8" x14ac:dyDescent="0.2">
      <c r="A159" s="65">
        <v>0</v>
      </c>
      <c r="B159" s="3" t="s">
        <v>426</v>
      </c>
      <c r="C159" s="3"/>
      <c r="D159" s="3"/>
      <c r="E159" s="3"/>
      <c r="F159" s="34">
        <v>665</v>
      </c>
      <c r="G159" s="97">
        <f t="shared" si="8"/>
        <v>3.4783518365959228E-2</v>
      </c>
      <c r="H159" s="89"/>
    </row>
    <row r="160" spans="1:8" x14ac:dyDescent="0.2">
      <c r="A160" s="66"/>
      <c r="B160" s="400" t="s">
        <v>2</v>
      </c>
      <c r="C160" s="400"/>
      <c r="D160" s="400"/>
      <c r="E160" s="400"/>
      <c r="F160" s="20">
        <f>SUM(F150:F159)</f>
        <v>1911825</v>
      </c>
      <c r="G160" s="92">
        <v>100</v>
      </c>
      <c r="H160" s="91"/>
    </row>
    <row r="161" spans="1:10" x14ac:dyDescent="0.2">
      <c r="A161" s="63"/>
      <c r="B161" s="9"/>
      <c r="C161" s="9"/>
      <c r="D161" s="9"/>
      <c r="E161" s="9"/>
      <c r="F161" s="14"/>
      <c r="G161" s="62"/>
    </row>
    <row r="162" spans="1:10" x14ac:dyDescent="0.2">
      <c r="A162" s="63"/>
      <c r="B162" s="9"/>
      <c r="C162" s="9"/>
      <c r="D162" s="9"/>
      <c r="E162" s="9"/>
      <c r="F162" s="14"/>
      <c r="G162" s="62"/>
    </row>
    <row r="163" spans="1:10" x14ac:dyDescent="0.2">
      <c r="A163" s="101" t="s">
        <v>309</v>
      </c>
      <c r="B163" s="2"/>
      <c r="C163" s="2"/>
      <c r="D163" s="2"/>
      <c r="E163" s="2"/>
      <c r="F163" s="25"/>
      <c r="G163" s="95"/>
      <c r="H163" s="88"/>
    </row>
    <row r="164" spans="1:10" x14ac:dyDescent="0.2">
      <c r="A164" s="65"/>
      <c r="B164" s="3"/>
      <c r="C164" s="3"/>
      <c r="D164" s="3"/>
      <c r="E164" s="3"/>
      <c r="F164" s="14"/>
      <c r="G164" s="62"/>
      <c r="H164" s="89"/>
    </row>
    <row r="165" spans="1:10" x14ac:dyDescent="0.2">
      <c r="A165" s="67" t="s">
        <v>58</v>
      </c>
      <c r="B165" s="81" t="s">
        <v>252</v>
      </c>
      <c r="C165" s="3"/>
      <c r="D165" s="3"/>
      <c r="E165" s="3"/>
      <c r="F165" s="15" t="s">
        <v>56</v>
      </c>
      <c r="G165" s="75" t="s">
        <v>55</v>
      </c>
      <c r="H165" s="89"/>
    </row>
    <row r="166" spans="1:10" x14ac:dyDescent="0.2">
      <c r="A166" s="65">
        <v>1</v>
      </c>
      <c r="B166" s="79" t="s">
        <v>253</v>
      </c>
      <c r="C166" s="3"/>
      <c r="D166" s="3"/>
      <c r="E166" s="3"/>
      <c r="F166" s="77">
        <v>15449</v>
      </c>
      <c r="G166" s="97">
        <f>F166/F$169*100</f>
        <v>39.964301420182629</v>
      </c>
      <c r="H166" s="89"/>
    </row>
    <row r="167" spans="1:10" x14ac:dyDescent="0.2">
      <c r="A167" s="65">
        <v>2</v>
      </c>
      <c r="B167" s="79" t="s">
        <v>254</v>
      </c>
      <c r="C167" s="3"/>
      <c r="D167" s="3"/>
      <c r="E167" s="3"/>
      <c r="F167" s="77">
        <v>23054</v>
      </c>
      <c r="G167" s="97">
        <f t="shared" ref="G167:G168" si="9">F167/F$169*100</f>
        <v>59.637323123884421</v>
      </c>
      <c r="H167" s="89"/>
    </row>
    <row r="168" spans="1:10" x14ac:dyDescent="0.2">
      <c r="A168" s="65"/>
      <c r="B168" s="79" t="s">
        <v>108</v>
      </c>
      <c r="C168" s="3"/>
      <c r="D168" s="3"/>
      <c r="E168" s="3"/>
      <c r="F168" s="80">
        <v>154</v>
      </c>
      <c r="G168" s="97">
        <f t="shared" si="9"/>
        <v>0.39837545593294871</v>
      </c>
      <c r="H168" s="89"/>
    </row>
    <row r="169" spans="1:10" x14ac:dyDescent="0.2">
      <c r="A169" s="66"/>
      <c r="B169" s="401" t="s">
        <v>311</v>
      </c>
      <c r="C169" s="401"/>
      <c r="D169" s="401"/>
      <c r="E169" s="401"/>
      <c r="F169" s="102">
        <f>SUM(F166:F168)</f>
        <v>38657</v>
      </c>
      <c r="G169" s="126">
        <v>100</v>
      </c>
      <c r="H169" s="91"/>
    </row>
    <row r="170" spans="1:10" x14ac:dyDescent="0.2">
      <c r="A170" s="63"/>
      <c r="B170" s="9"/>
      <c r="C170" s="9"/>
      <c r="D170" s="9"/>
      <c r="E170" s="9"/>
      <c r="F170" s="14"/>
      <c r="G170" s="62"/>
    </row>
    <row r="171" spans="1:10" x14ac:dyDescent="0.2">
      <c r="A171" s="63"/>
      <c r="B171" s="9"/>
      <c r="C171" s="9"/>
      <c r="D171" s="9"/>
      <c r="E171" s="9"/>
      <c r="F171" s="14"/>
      <c r="G171" s="62"/>
    </row>
    <row r="172" spans="1:10" x14ac:dyDescent="0.2">
      <c r="A172" s="101" t="s">
        <v>310</v>
      </c>
      <c r="B172" s="2"/>
      <c r="C172" s="2"/>
      <c r="D172" s="2"/>
      <c r="E172" s="2"/>
      <c r="F172" s="25"/>
      <c r="G172" s="95"/>
      <c r="H172" s="88"/>
      <c r="J172" s="178"/>
    </row>
    <row r="173" spans="1:10" x14ac:dyDescent="0.2">
      <c r="C173" s="3"/>
      <c r="D173" s="3"/>
      <c r="E173" s="3"/>
      <c r="F173" s="14"/>
      <c r="G173" s="62"/>
      <c r="H173" s="89"/>
      <c r="J173" s="178"/>
    </row>
    <row r="174" spans="1:10" x14ac:dyDescent="0.2">
      <c r="A174" s="67" t="s">
        <v>58</v>
      </c>
      <c r="B174" s="81" t="s">
        <v>255</v>
      </c>
      <c r="C174" s="3"/>
      <c r="D174" s="3"/>
      <c r="E174" s="3"/>
      <c r="F174" s="15" t="s">
        <v>56</v>
      </c>
      <c r="G174" s="75" t="s">
        <v>55</v>
      </c>
      <c r="H174" s="89"/>
      <c r="J174" s="178"/>
    </row>
    <row r="175" spans="1:10" x14ac:dyDescent="0.2">
      <c r="A175" s="69">
        <v>1</v>
      </c>
      <c r="B175" s="79" t="s">
        <v>427</v>
      </c>
      <c r="C175" s="3"/>
      <c r="D175" s="3"/>
      <c r="F175" s="178">
        <v>23466</v>
      </c>
      <c r="G175" s="97">
        <f>F175/F$184*100</f>
        <v>48.285937692909172</v>
      </c>
      <c r="H175" s="89"/>
    </row>
    <row r="176" spans="1:10" x14ac:dyDescent="0.2">
      <c r="A176" s="69">
        <v>2</v>
      </c>
      <c r="B176" s="79" t="s">
        <v>428</v>
      </c>
      <c r="C176" s="3"/>
      <c r="D176" s="3"/>
      <c r="F176" s="178">
        <v>20967</v>
      </c>
      <c r="G176" s="97">
        <f t="shared" ref="G176:G183" si="10">F176/F$184*100</f>
        <v>43.143750771636689</v>
      </c>
      <c r="H176" s="89"/>
    </row>
    <row r="177" spans="1:10" x14ac:dyDescent="0.2">
      <c r="A177" s="69">
        <v>3</v>
      </c>
      <c r="B177" s="79" t="s">
        <v>429</v>
      </c>
      <c r="C177" s="3"/>
      <c r="D177" s="3"/>
      <c r="F177" s="178">
        <v>2008</v>
      </c>
      <c r="G177" s="97">
        <f t="shared" si="10"/>
        <v>4.1318572780772875</v>
      </c>
      <c r="H177" s="89"/>
    </row>
    <row r="178" spans="1:10" x14ac:dyDescent="0.2">
      <c r="A178" s="69">
        <v>6</v>
      </c>
      <c r="B178" s="79" t="s">
        <v>430</v>
      </c>
      <c r="F178" s="178">
        <v>656</v>
      </c>
      <c r="G178" s="97">
        <f t="shared" si="10"/>
        <v>1.3498497880571216</v>
      </c>
      <c r="H178" s="89"/>
    </row>
    <row r="179" spans="1:10" x14ac:dyDescent="0.2">
      <c r="A179" s="69">
        <v>4</v>
      </c>
      <c r="B179" s="79" t="s">
        <v>431</v>
      </c>
      <c r="C179" s="3"/>
      <c r="D179" s="3"/>
      <c r="F179" s="178">
        <v>518</v>
      </c>
      <c r="G179" s="97">
        <f t="shared" si="10"/>
        <v>1.0658874850816906</v>
      </c>
      <c r="H179" s="89"/>
    </row>
    <row r="180" spans="1:10" x14ac:dyDescent="0.2">
      <c r="A180" s="69">
        <v>5</v>
      </c>
      <c r="B180" s="79" t="s">
        <v>432</v>
      </c>
      <c r="F180" s="178">
        <v>401</v>
      </c>
      <c r="G180" s="97">
        <f t="shared" si="10"/>
        <v>0.82513683690686856</v>
      </c>
      <c r="H180" s="89"/>
    </row>
    <row r="181" spans="1:10" x14ac:dyDescent="0.2">
      <c r="A181" s="69">
        <v>9</v>
      </c>
      <c r="B181" s="79" t="s">
        <v>433</v>
      </c>
      <c r="F181" s="178">
        <v>269</v>
      </c>
      <c r="G181" s="97">
        <f t="shared" si="10"/>
        <v>0.55352072101732586</v>
      </c>
      <c r="H181" s="89"/>
      <c r="J181" s="178"/>
    </row>
    <row r="182" spans="1:10" x14ac:dyDescent="0.2">
      <c r="A182" s="69">
        <v>7</v>
      </c>
      <c r="B182" s="79" t="s">
        <v>434</v>
      </c>
      <c r="D182" s="3"/>
      <c r="F182" s="178">
        <v>177</v>
      </c>
      <c r="G182" s="97">
        <f t="shared" si="10"/>
        <v>0.36421251903370505</v>
      </c>
      <c r="H182" s="89"/>
    </row>
    <row r="183" spans="1:10" x14ac:dyDescent="0.2">
      <c r="A183" s="69">
        <v>8</v>
      </c>
      <c r="B183" s="79" t="s">
        <v>435</v>
      </c>
      <c r="C183" s="3"/>
      <c r="D183" s="3"/>
      <c r="F183" s="178">
        <v>136</v>
      </c>
      <c r="G183" s="97">
        <f t="shared" si="10"/>
        <v>0.279846907280135</v>
      </c>
      <c r="H183" s="89"/>
    </row>
    <row r="184" spans="1:10" x14ac:dyDescent="0.2">
      <c r="A184" s="66"/>
      <c r="B184" s="401" t="s">
        <v>312</v>
      </c>
      <c r="C184" s="401"/>
      <c r="D184" s="401"/>
      <c r="E184" s="127"/>
      <c r="F184" s="102">
        <f>SUM(F175:F183)</f>
        <v>48598</v>
      </c>
      <c r="G184" s="126">
        <v>100</v>
      </c>
      <c r="H184" s="91"/>
    </row>
  </sheetData>
  <mergeCells count="14">
    <mergeCell ref="C15:E15"/>
    <mergeCell ref="B34:E34"/>
    <mergeCell ref="B46:E46"/>
    <mergeCell ref="A2:H2"/>
    <mergeCell ref="A4:H4"/>
    <mergeCell ref="B56:E56"/>
    <mergeCell ref="B160:E160"/>
    <mergeCell ref="B184:D184"/>
    <mergeCell ref="B110:D110"/>
    <mergeCell ref="B65:E65"/>
    <mergeCell ref="B95:E95"/>
    <mergeCell ref="B136:E136"/>
    <mergeCell ref="B145:E145"/>
    <mergeCell ref="B169:E169"/>
  </mergeCells>
  <phoneticPr fontId="5" type="noConversion"/>
  <printOptions horizontalCentered="1"/>
  <pageMargins left="0.59055118110236227" right="0.59055118110236227" top="0.78740157480314965" bottom="0.59055118110236227" header="0.19685039370078741" footer="0.51181102362204722"/>
  <pageSetup paperSize="9" scale="71" orientation="portrait" r:id="rId1"/>
  <headerFooter alignWithMargins="0"/>
  <rowBreaks count="2" manualBreakCount="2">
    <brk id="66" max="7" man="1"/>
    <brk id="136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zoomScaleSheetLayoutView="80" workbookViewId="0">
      <pane xSplit="4" ySplit="11" topLeftCell="E52" activePane="bottomRight" state="frozen"/>
      <selection pane="topRight" activeCell="D1" sqref="D1"/>
      <selection pane="bottomLeft" activeCell="A13" sqref="A13"/>
      <selection pane="bottomRight" activeCell="H75" sqref="H75"/>
    </sheetView>
  </sheetViews>
  <sheetFormatPr defaultRowHeight="12.75" x14ac:dyDescent="0.2"/>
  <cols>
    <col min="1" max="1" width="13.7109375" customWidth="1"/>
    <col min="2" max="2" width="13.85546875" style="112" customWidth="1"/>
    <col min="3" max="3" width="8.5703125" style="112" customWidth="1"/>
    <col min="4" max="4" width="35.5703125" style="112" customWidth="1"/>
    <col min="7" max="7" width="9.5703125" customWidth="1"/>
    <col min="8" max="10" width="8.7109375" customWidth="1"/>
    <col min="13" max="13" width="9.5703125" customWidth="1"/>
    <col min="14" max="16" width="8.7109375" customWidth="1"/>
    <col min="19" max="19" width="9.7109375" customWidth="1"/>
    <col min="20" max="22" width="8.7109375" customWidth="1"/>
  </cols>
  <sheetData>
    <row r="1" spans="1:22" x14ac:dyDescent="0.2">
      <c r="A1" s="3"/>
      <c r="B1" s="16"/>
      <c r="C1" s="16"/>
      <c r="D1" s="16"/>
      <c r="E1" s="3"/>
      <c r="F1" s="71"/>
      <c r="H1" s="71"/>
      <c r="J1" s="71"/>
      <c r="L1" s="71"/>
      <c r="N1" s="71"/>
    </row>
    <row r="2" spans="1:22" x14ac:dyDescent="0.2">
      <c r="A2" s="403" t="s">
        <v>373</v>
      </c>
      <c r="B2" s="403"/>
      <c r="C2" s="403"/>
      <c r="D2" s="403"/>
      <c r="E2" s="403"/>
      <c r="F2" s="403"/>
      <c r="G2" s="403"/>
      <c r="H2" s="403"/>
      <c r="I2" s="403"/>
      <c r="J2" s="403"/>
      <c r="K2" s="403"/>
      <c r="L2" s="403"/>
      <c r="M2" s="403"/>
      <c r="N2" s="403"/>
      <c r="O2" s="403"/>
      <c r="P2" s="403"/>
      <c r="Q2" s="403"/>
      <c r="R2" s="403"/>
      <c r="S2" s="403"/>
      <c r="T2" s="403"/>
      <c r="U2" s="403"/>
      <c r="V2" s="403"/>
    </row>
    <row r="3" spans="1:22" x14ac:dyDescent="0.2">
      <c r="A3" s="3"/>
      <c r="B3" s="16"/>
      <c r="C3" s="111"/>
      <c r="D3" s="111"/>
      <c r="E3" s="11"/>
      <c r="F3" s="71"/>
      <c r="H3" s="71"/>
      <c r="J3" s="71"/>
      <c r="L3" s="71"/>
      <c r="N3" s="71"/>
    </row>
    <row r="4" spans="1:22" x14ac:dyDescent="0.2">
      <c r="A4" s="403" t="s">
        <v>63</v>
      </c>
      <c r="B4" s="403"/>
      <c r="C4" s="403"/>
      <c r="D4" s="403"/>
      <c r="E4" s="403"/>
      <c r="F4" s="403"/>
      <c r="G4" s="403"/>
      <c r="H4" s="403"/>
      <c r="I4" s="403"/>
      <c r="J4" s="403"/>
      <c r="K4" s="403"/>
      <c r="L4" s="403"/>
      <c r="M4" s="403"/>
      <c r="N4" s="403"/>
      <c r="O4" s="403"/>
    </row>
    <row r="5" spans="1:22" x14ac:dyDescent="0.2">
      <c r="F5" s="71"/>
      <c r="H5" s="71"/>
      <c r="J5" s="71"/>
      <c r="L5" s="71"/>
      <c r="N5" s="71"/>
    </row>
    <row r="6" spans="1:22" x14ac:dyDescent="0.2">
      <c r="A6" s="1" t="s">
        <v>333</v>
      </c>
      <c r="B6" s="28"/>
      <c r="F6" s="71"/>
      <c r="H6" s="71"/>
      <c r="J6" s="71"/>
      <c r="L6" s="71"/>
      <c r="N6" s="71"/>
    </row>
    <row r="7" spans="1:22" ht="13.5" thickBot="1" x14ac:dyDescent="0.25"/>
    <row r="8" spans="1:22" ht="13.5" customHeight="1" thickBot="1" x14ac:dyDescent="0.25">
      <c r="A8" s="475" t="s">
        <v>332</v>
      </c>
      <c r="B8" s="475" t="s">
        <v>7</v>
      </c>
      <c r="C8" s="475" t="s">
        <v>58</v>
      </c>
      <c r="D8" s="475" t="s">
        <v>282</v>
      </c>
      <c r="E8" s="459" t="s">
        <v>196</v>
      </c>
      <c r="F8" s="460"/>
      <c r="G8" s="460"/>
      <c r="H8" s="460"/>
      <c r="I8" s="460"/>
      <c r="J8" s="460"/>
      <c r="K8" s="461"/>
      <c r="L8" s="461"/>
      <c r="M8" s="461"/>
      <c r="N8" s="461"/>
      <c r="O8" s="461"/>
      <c r="P8" s="461"/>
      <c r="Q8" s="460"/>
      <c r="R8" s="460"/>
      <c r="S8" s="460"/>
      <c r="T8" s="460"/>
      <c r="U8" s="460"/>
      <c r="V8" s="462"/>
    </row>
    <row r="9" spans="1:22" ht="13.5" customHeight="1" thickBot="1" x14ac:dyDescent="0.25">
      <c r="A9" s="476"/>
      <c r="B9" s="476"/>
      <c r="C9" s="476"/>
      <c r="D9" s="476"/>
      <c r="E9" s="464" t="s">
        <v>245</v>
      </c>
      <c r="F9" s="461"/>
      <c r="G9" s="461"/>
      <c r="H9" s="461"/>
      <c r="I9" s="461"/>
      <c r="J9" s="465"/>
      <c r="K9" s="463" t="s">
        <v>246</v>
      </c>
      <c r="L9" s="463"/>
      <c r="M9" s="463"/>
      <c r="N9" s="463"/>
      <c r="O9" s="463"/>
      <c r="P9" s="463"/>
      <c r="Q9" s="464" t="s">
        <v>247</v>
      </c>
      <c r="R9" s="461"/>
      <c r="S9" s="461"/>
      <c r="T9" s="461"/>
      <c r="U9" s="461"/>
      <c r="V9" s="465"/>
    </row>
    <row r="10" spans="1:22" ht="13.5" thickBot="1" x14ac:dyDescent="0.25">
      <c r="A10" s="476"/>
      <c r="B10" s="476"/>
      <c r="C10" s="476"/>
      <c r="D10" s="476"/>
      <c r="E10" s="468" t="s">
        <v>242</v>
      </c>
      <c r="F10" s="470" t="s">
        <v>257</v>
      </c>
      <c r="G10" s="463"/>
      <c r="H10" s="463"/>
      <c r="I10" s="463"/>
      <c r="J10" s="471"/>
      <c r="K10" s="472" t="s">
        <v>242</v>
      </c>
      <c r="L10" s="470" t="s">
        <v>257</v>
      </c>
      <c r="M10" s="463"/>
      <c r="N10" s="463"/>
      <c r="O10" s="463"/>
      <c r="P10" s="463"/>
      <c r="Q10" s="468" t="s">
        <v>242</v>
      </c>
      <c r="R10" s="470" t="s">
        <v>257</v>
      </c>
      <c r="S10" s="463"/>
      <c r="T10" s="463"/>
      <c r="U10" s="463"/>
      <c r="V10" s="471"/>
    </row>
    <row r="11" spans="1:22" ht="13.5" thickBot="1" x14ac:dyDescent="0.25">
      <c r="A11" s="477"/>
      <c r="B11" s="477"/>
      <c r="C11" s="477"/>
      <c r="D11" s="477"/>
      <c r="E11" s="469"/>
      <c r="F11" s="369" t="s">
        <v>258</v>
      </c>
      <c r="G11" s="369" t="s">
        <v>259</v>
      </c>
      <c r="H11" s="369" t="s">
        <v>260</v>
      </c>
      <c r="I11" s="369" t="s">
        <v>261</v>
      </c>
      <c r="J11" s="370" t="s">
        <v>262</v>
      </c>
      <c r="K11" s="473"/>
      <c r="L11" s="369" t="s">
        <v>258</v>
      </c>
      <c r="M11" s="369" t="s">
        <v>259</v>
      </c>
      <c r="N11" s="369" t="s">
        <v>260</v>
      </c>
      <c r="O11" s="369" t="s">
        <v>261</v>
      </c>
      <c r="P11" s="371" t="s">
        <v>262</v>
      </c>
      <c r="Q11" s="469"/>
      <c r="R11" s="369" t="s">
        <v>258</v>
      </c>
      <c r="S11" s="369" t="s">
        <v>259</v>
      </c>
      <c r="T11" s="369" t="s">
        <v>260</v>
      </c>
      <c r="U11" s="369" t="s">
        <v>261</v>
      </c>
      <c r="V11" s="370" t="s">
        <v>262</v>
      </c>
    </row>
    <row r="12" spans="1:22" ht="14.25" x14ac:dyDescent="0.2">
      <c r="A12" s="474" t="s">
        <v>267</v>
      </c>
      <c r="B12" s="365" t="s">
        <v>436</v>
      </c>
      <c r="C12" s="366" t="s">
        <v>131</v>
      </c>
      <c r="D12" s="365" t="s">
        <v>35</v>
      </c>
      <c r="E12" s="367">
        <v>3071</v>
      </c>
      <c r="F12" s="368">
        <v>24.1</v>
      </c>
      <c r="G12" s="368">
        <v>15</v>
      </c>
      <c r="H12" s="368">
        <v>7</v>
      </c>
      <c r="I12" s="368">
        <v>30</v>
      </c>
      <c r="J12" s="368">
        <v>55</v>
      </c>
      <c r="K12" s="367">
        <v>18404</v>
      </c>
      <c r="L12" s="368">
        <v>73.900000000000006</v>
      </c>
      <c r="M12" s="368">
        <v>50</v>
      </c>
      <c r="N12" s="368">
        <v>19</v>
      </c>
      <c r="O12" s="368">
        <v>106</v>
      </c>
      <c r="P12" s="368">
        <v>175</v>
      </c>
      <c r="Q12" s="368">
        <v>402</v>
      </c>
      <c r="R12" s="368">
        <v>155.80000000000001</v>
      </c>
      <c r="S12" s="368">
        <v>113.5</v>
      </c>
      <c r="T12" s="368">
        <v>45</v>
      </c>
      <c r="U12" s="368">
        <v>217</v>
      </c>
      <c r="V12" s="368">
        <v>340</v>
      </c>
    </row>
    <row r="13" spans="1:22" ht="14.25" x14ac:dyDescent="0.2">
      <c r="A13" s="457"/>
      <c r="B13" s="361" t="s">
        <v>439</v>
      </c>
      <c r="C13" s="364" t="s">
        <v>138</v>
      </c>
      <c r="D13" s="361" t="s">
        <v>30</v>
      </c>
      <c r="E13" s="362">
        <v>4518</v>
      </c>
      <c r="F13" s="363">
        <v>34.799999999999997</v>
      </c>
      <c r="G13" s="363">
        <v>20</v>
      </c>
      <c r="H13" s="363">
        <v>11</v>
      </c>
      <c r="I13" s="363">
        <v>42</v>
      </c>
      <c r="J13" s="363">
        <v>82</v>
      </c>
      <c r="K13" s="362">
        <v>9100</v>
      </c>
      <c r="L13" s="363">
        <v>121.2</v>
      </c>
      <c r="M13" s="363">
        <v>86</v>
      </c>
      <c r="N13" s="363">
        <v>31.5</v>
      </c>
      <c r="O13" s="363">
        <v>175</v>
      </c>
      <c r="P13" s="363">
        <v>280</v>
      </c>
      <c r="Q13" s="363">
        <v>248</v>
      </c>
      <c r="R13" s="363">
        <v>197.3</v>
      </c>
      <c r="S13" s="363">
        <v>134.5</v>
      </c>
      <c r="T13" s="363">
        <v>61.5</v>
      </c>
      <c r="U13" s="363">
        <v>298</v>
      </c>
      <c r="V13" s="363">
        <v>443</v>
      </c>
    </row>
    <row r="14" spans="1:22" ht="14.25" x14ac:dyDescent="0.2">
      <c r="A14" s="457"/>
      <c r="B14" s="466" t="s">
        <v>440</v>
      </c>
      <c r="C14" s="364" t="s">
        <v>139</v>
      </c>
      <c r="D14" s="361" t="s">
        <v>25</v>
      </c>
      <c r="E14" s="362">
        <v>8533</v>
      </c>
      <c r="F14" s="363">
        <v>49.8</v>
      </c>
      <c r="G14" s="363">
        <v>33</v>
      </c>
      <c r="H14" s="363">
        <v>15</v>
      </c>
      <c r="I14" s="363">
        <v>68</v>
      </c>
      <c r="J14" s="363">
        <v>115</v>
      </c>
      <c r="K14" s="362">
        <v>13067</v>
      </c>
      <c r="L14" s="363">
        <v>83.4</v>
      </c>
      <c r="M14" s="363">
        <v>49</v>
      </c>
      <c r="N14" s="363">
        <v>13</v>
      </c>
      <c r="O14" s="363">
        <v>122</v>
      </c>
      <c r="P14" s="363">
        <v>213</v>
      </c>
      <c r="Q14" s="363">
        <v>244</v>
      </c>
      <c r="R14" s="363">
        <v>156.5</v>
      </c>
      <c r="S14" s="363">
        <v>101</v>
      </c>
      <c r="T14" s="363">
        <v>37.5</v>
      </c>
      <c r="U14" s="363">
        <v>243.5</v>
      </c>
      <c r="V14" s="363">
        <v>379</v>
      </c>
    </row>
    <row r="15" spans="1:22" ht="14.25" x14ac:dyDescent="0.2">
      <c r="A15" s="457"/>
      <c r="B15" s="466"/>
      <c r="C15" s="364" t="s">
        <v>140</v>
      </c>
      <c r="D15" s="361" t="s">
        <v>109</v>
      </c>
      <c r="E15" s="362">
        <v>5399</v>
      </c>
      <c r="F15" s="363">
        <v>33.9</v>
      </c>
      <c r="G15" s="363">
        <v>22</v>
      </c>
      <c r="H15" s="363">
        <v>11</v>
      </c>
      <c r="I15" s="363">
        <v>45</v>
      </c>
      <c r="J15" s="363">
        <v>75</v>
      </c>
      <c r="K15" s="362">
        <v>11394</v>
      </c>
      <c r="L15" s="363">
        <v>68.3</v>
      </c>
      <c r="M15" s="363">
        <v>46</v>
      </c>
      <c r="N15" s="363">
        <v>18</v>
      </c>
      <c r="O15" s="363">
        <v>95</v>
      </c>
      <c r="P15" s="363">
        <v>160</v>
      </c>
      <c r="Q15" s="363">
        <v>374</v>
      </c>
      <c r="R15" s="363">
        <v>124.6</v>
      </c>
      <c r="S15" s="363">
        <v>82.5</v>
      </c>
      <c r="T15" s="363">
        <v>37</v>
      </c>
      <c r="U15" s="363">
        <v>176</v>
      </c>
      <c r="V15" s="363">
        <v>289</v>
      </c>
    </row>
    <row r="16" spans="1:22" ht="14.25" x14ac:dyDescent="0.2">
      <c r="A16" s="457"/>
      <c r="B16" s="466"/>
      <c r="C16" s="364" t="s">
        <v>141</v>
      </c>
      <c r="D16" s="361" t="s">
        <v>27</v>
      </c>
      <c r="E16" s="362">
        <v>9188</v>
      </c>
      <c r="F16" s="363">
        <v>37.1</v>
      </c>
      <c r="G16" s="363">
        <v>21</v>
      </c>
      <c r="H16" s="363">
        <v>9</v>
      </c>
      <c r="I16" s="363">
        <v>49</v>
      </c>
      <c r="J16" s="363">
        <v>92</v>
      </c>
      <c r="K16" s="362">
        <v>25206</v>
      </c>
      <c r="L16" s="363">
        <v>47.5</v>
      </c>
      <c r="M16" s="363">
        <v>15</v>
      </c>
      <c r="N16" s="363">
        <v>2</v>
      </c>
      <c r="O16" s="363">
        <v>65</v>
      </c>
      <c r="P16" s="363">
        <v>141</v>
      </c>
      <c r="Q16" s="363">
        <v>207</v>
      </c>
      <c r="R16" s="363">
        <v>173.9</v>
      </c>
      <c r="S16" s="363">
        <v>115</v>
      </c>
      <c r="T16" s="363">
        <v>27</v>
      </c>
      <c r="U16" s="363">
        <v>296</v>
      </c>
      <c r="V16" s="363">
        <v>421</v>
      </c>
    </row>
    <row r="17" spans="1:22" ht="14.25" x14ac:dyDescent="0.2">
      <c r="A17" s="457"/>
      <c r="B17" s="466"/>
      <c r="C17" s="364" t="s">
        <v>142</v>
      </c>
      <c r="D17" s="361" t="s">
        <v>28</v>
      </c>
      <c r="E17" s="362">
        <v>3591</v>
      </c>
      <c r="F17" s="363">
        <v>45.3</v>
      </c>
      <c r="G17" s="363">
        <v>28</v>
      </c>
      <c r="H17" s="363">
        <v>14</v>
      </c>
      <c r="I17" s="363">
        <v>55</v>
      </c>
      <c r="J17" s="363">
        <v>104</v>
      </c>
      <c r="K17" s="362">
        <v>4155</v>
      </c>
      <c r="L17" s="363">
        <v>74.5</v>
      </c>
      <c r="M17" s="363">
        <v>41</v>
      </c>
      <c r="N17" s="363">
        <v>15</v>
      </c>
      <c r="O17" s="363">
        <v>101</v>
      </c>
      <c r="P17" s="363">
        <v>183</v>
      </c>
      <c r="Q17" s="363">
        <v>41</v>
      </c>
      <c r="R17" s="363">
        <v>176.1</v>
      </c>
      <c r="S17" s="363">
        <v>91</v>
      </c>
      <c r="T17" s="363">
        <v>36</v>
      </c>
      <c r="U17" s="363">
        <v>243</v>
      </c>
      <c r="V17" s="363">
        <v>487</v>
      </c>
    </row>
    <row r="18" spans="1:22" ht="14.25" x14ac:dyDescent="0.2">
      <c r="A18" s="457"/>
      <c r="B18" s="466" t="s">
        <v>441</v>
      </c>
      <c r="C18" s="364" t="s">
        <v>145</v>
      </c>
      <c r="D18" s="361" t="s">
        <v>73</v>
      </c>
      <c r="E18" s="362">
        <v>12353</v>
      </c>
      <c r="F18" s="363">
        <v>40.9</v>
      </c>
      <c r="G18" s="363">
        <v>26</v>
      </c>
      <c r="H18" s="363">
        <v>12</v>
      </c>
      <c r="I18" s="363">
        <v>56</v>
      </c>
      <c r="J18" s="363">
        <v>98</v>
      </c>
      <c r="K18" s="362">
        <v>15309</v>
      </c>
      <c r="L18" s="363">
        <v>121.5</v>
      </c>
      <c r="M18" s="363">
        <v>83</v>
      </c>
      <c r="N18" s="363">
        <v>24</v>
      </c>
      <c r="O18" s="363">
        <v>185</v>
      </c>
      <c r="P18" s="363">
        <v>293</v>
      </c>
      <c r="Q18" s="363">
        <v>895</v>
      </c>
      <c r="R18" s="363">
        <v>283.60000000000002</v>
      </c>
      <c r="S18" s="363">
        <v>240</v>
      </c>
      <c r="T18" s="363">
        <v>102</v>
      </c>
      <c r="U18" s="363">
        <v>414</v>
      </c>
      <c r="V18" s="363">
        <v>610</v>
      </c>
    </row>
    <row r="19" spans="1:22" ht="14.25" x14ac:dyDescent="0.2">
      <c r="A19" s="457"/>
      <c r="B19" s="466"/>
      <c r="C19" s="364" t="s">
        <v>146</v>
      </c>
      <c r="D19" s="361" t="s">
        <v>26</v>
      </c>
      <c r="E19" s="362">
        <v>8054</v>
      </c>
      <c r="F19" s="363">
        <v>36</v>
      </c>
      <c r="G19" s="363">
        <v>24</v>
      </c>
      <c r="H19" s="363">
        <v>11</v>
      </c>
      <c r="I19" s="363">
        <v>48</v>
      </c>
      <c r="J19" s="363">
        <v>83</v>
      </c>
      <c r="K19" s="362">
        <v>19044</v>
      </c>
      <c r="L19" s="363">
        <v>118.8</v>
      </c>
      <c r="M19" s="363">
        <v>93</v>
      </c>
      <c r="N19" s="363">
        <v>36</v>
      </c>
      <c r="O19" s="363">
        <v>177</v>
      </c>
      <c r="P19" s="363">
        <v>264</v>
      </c>
      <c r="Q19" s="363">
        <v>384</v>
      </c>
      <c r="R19" s="363">
        <v>204.9</v>
      </c>
      <c r="S19" s="363">
        <v>146</v>
      </c>
      <c r="T19" s="363">
        <v>64</v>
      </c>
      <c r="U19" s="363">
        <v>290.5</v>
      </c>
      <c r="V19" s="363">
        <v>482</v>
      </c>
    </row>
    <row r="20" spans="1:22" ht="14.25" x14ac:dyDescent="0.2">
      <c r="A20" s="457"/>
      <c r="B20" s="466"/>
      <c r="C20" s="364" t="s">
        <v>148</v>
      </c>
      <c r="D20" s="361" t="s">
        <v>19</v>
      </c>
      <c r="E20" s="362">
        <v>6899</v>
      </c>
      <c r="F20" s="363">
        <v>26.2</v>
      </c>
      <c r="G20" s="363">
        <v>17</v>
      </c>
      <c r="H20" s="363">
        <v>10</v>
      </c>
      <c r="I20" s="363">
        <v>30</v>
      </c>
      <c r="J20" s="363">
        <v>51</v>
      </c>
      <c r="K20" s="362">
        <v>15592</v>
      </c>
      <c r="L20" s="363">
        <v>92.8</v>
      </c>
      <c r="M20" s="363">
        <v>69</v>
      </c>
      <c r="N20" s="363">
        <v>29</v>
      </c>
      <c r="O20" s="363">
        <v>134</v>
      </c>
      <c r="P20" s="363">
        <v>213</v>
      </c>
      <c r="Q20" s="363">
        <v>229</v>
      </c>
      <c r="R20" s="363">
        <v>159.4</v>
      </c>
      <c r="S20" s="363">
        <v>125</v>
      </c>
      <c r="T20" s="363">
        <v>55</v>
      </c>
      <c r="U20" s="363">
        <v>238</v>
      </c>
      <c r="V20" s="363">
        <v>348</v>
      </c>
    </row>
    <row r="21" spans="1:22" ht="14.25" x14ac:dyDescent="0.2">
      <c r="A21" s="457"/>
      <c r="B21" s="466" t="s">
        <v>321</v>
      </c>
      <c r="C21" s="364" t="s">
        <v>149</v>
      </c>
      <c r="D21" s="361" t="s">
        <v>17</v>
      </c>
      <c r="E21" s="363">
        <v>994</v>
      </c>
      <c r="F21" s="363">
        <v>6.2</v>
      </c>
      <c r="G21" s="363">
        <v>3</v>
      </c>
      <c r="H21" s="363">
        <v>1</v>
      </c>
      <c r="I21" s="363">
        <v>6</v>
      </c>
      <c r="J21" s="363">
        <v>14</v>
      </c>
      <c r="K21" s="362">
        <v>4757</v>
      </c>
      <c r="L21" s="363">
        <v>6.6</v>
      </c>
      <c r="M21" s="363">
        <v>2</v>
      </c>
      <c r="N21" s="363">
        <v>1</v>
      </c>
      <c r="O21" s="363">
        <v>5</v>
      </c>
      <c r="P21" s="363">
        <v>14</v>
      </c>
      <c r="Q21" s="363">
        <v>193</v>
      </c>
      <c r="R21" s="363">
        <v>4.7</v>
      </c>
      <c r="S21" s="363">
        <v>2</v>
      </c>
      <c r="T21" s="363">
        <v>1</v>
      </c>
      <c r="U21" s="363">
        <v>3</v>
      </c>
      <c r="V21" s="363">
        <v>6</v>
      </c>
    </row>
    <row r="22" spans="1:22" ht="14.25" x14ac:dyDescent="0.2">
      <c r="A22" s="457"/>
      <c r="B22" s="466"/>
      <c r="C22" s="364" t="s">
        <v>150</v>
      </c>
      <c r="D22" s="361" t="s">
        <v>18</v>
      </c>
      <c r="E22" s="362">
        <v>3188</v>
      </c>
      <c r="F22" s="363">
        <v>16.899999999999999</v>
      </c>
      <c r="G22" s="363">
        <v>9</v>
      </c>
      <c r="H22" s="363">
        <v>3</v>
      </c>
      <c r="I22" s="363">
        <v>22</v>
      </c>
      <c r="J22" s="363">
        <v>42</v>
      </c>
      <c r="K22" s="362">
        <v>11041</v>
      </c>
      <c r="L22" s="363">
        <v>53.8</v>
      </c>
      <c r="M22" s="363">
        <v>23</v>
      </c>
      <c r="N22" s="363">
        <v>4</v>
      </c>
      <c r="O22" s="363">
        <v>75</v>
      </c>
      <c r="P22" s="363">
        <v>149</v>
      </c>
      <c r="Q22" s="363">
        <v>153</v>
      </c>
      <c r="R22" s="363">
        <v>73.3</v>
      </c>
      <c r="S22" s="363">
        <v>36</v>
      </c>
      <c r="T22" s="363">
        <v>11</v>
      </c>
      <c r="U22" s="363">
        <v>93</v>
      </c>
      <c r="V22" s="363">
        <v>171</v>
      </c>
    </row>
    <row r="23" spans="1:22" ht="14.25" x14ac:dyDescent="0.2">
      <c r="A23" s="457"/>
      <c r="B23" s="466"/>
      <c r="C23" s="364" t="s">
        <v>151</v>
      </c>
      <c r="D23" s="361" t="s">
        <v>20</v>
      </c>
      <c r="E23" s="362">
        <v>4573</v>
      </c>
      <c r="F23" s="363">
        <v>15</v>
      </c>
      <c r="G23" s="363">
        <v>11</v>
      </c>
      <c r="H23" s="363">
        <v>7</v>
      </c>
      <c r="I23" s="363">
        <v>18</v>
      </c>
      <c r="J23" s="363">
        <v>30</v>
      </c>
      <c r="K23" s="362">
        <v>11795</v>
      </c>
      <c r="L23" s="363">
        <v>40.5</v>
      </c>
      <c r="M23" s="363">
        <v>25</v>
      </c>
      <c r="N23" s="363">
        <v>11</v>
      </c>
      <c r="O23" s="363">
        <v>52</v>
      </c>
      <c r="P23" s="363">
        <v>96</v>
      </c>
      <c r="Q23" s="363">
        <v>380</v>
      </c>
      <c r="R23" s="363">
        <v>79.7</v>
      </c>
      <c r="S23" s="363">
        <v>51</v>
      </c>
      <c r="T23" s="363">
        <v>21</v>
      </c>
      <c r="U23" s="363">
        <v>108.5</v>
      </c>
      <c r="V23" s="363">
        <v>196</v>
      </c>
    </row>
    <row r="24" spans="1:22" ht="14.25" x14ac:dyDescent="0.2">
      <c r="A24" s="457"/>
      <c r="B24" s="361" t="s">
        <v>322</v>
      </c>
      <c r="C24" s="364" t="s">
        <v>371</v>
      </c>
      <c r="D24" s="361" t="s">
        <v>372</v>
      </c>
      <c r="E24" s="363">
        <v>477</v>
      </c>
      <c r="F24" s="363">
        <v>6.3</v>
      </c>
      <c r="G24" s="363">
        <v>3</v>
      </c>
      <c r="H24" s="363">
        <v>2</v>
      </c>
      <c r="I24" s="363">
        <v>7</v>
      </c>
      <c r="J24" s="363">
        <v>14</v>
      </c>
      <c r="K24" s="362">
        <v>1463</v>
      </c>
      <c r="L24" s="363">
        <v>8.6</v>
      </c>
      <c r="M24" s="363">
        <v>3</v>
      </c>
      <c r="N24" s="363">
        <v>1</v>
      </c>
      <c r="O24" s="363">
        <v>6</v>
      </c>
      <c r="P24" s="363">
        <v>12</v>
      </c>
      <c r="Q24" s="363">
        <v>12</v>
      </c>
      <c r="R24" s="363">
        <v>7.2</v>
      </c>
      <c r="S24" s="363">
        <v>3</v>
      </c>
      <c r="T24" s="363">
        <v>2</v>
      </c>
      <c r="U24" s="363">
        <v>11</v>
      </c>
      <c r="V24" s="363">
        <v>19</v>
      </c>
    </row>
    <row r="25" spans="1:22" ht="14.25" x14ac:dyDescent="0.2">
      <c r="A25" s="457"/>
      <c r="B25" s="466" t="s">
        <v>323</v>
      </c>
      <c r="C25" s="364" t="s">
        <v>155</v>
      </c>
      <c r="D25" s="361" t="s">
        <v>40</v>
      </c>
      <c r="E25" s="362">
        <v>12738</v>
      </c>
      <c r="F25" s="363">
        <v>32.6</v>
      </c>
      <c r="G25" s="363">
        <v>18</v>
      </c>
      <c r="H25" s="363">
        <v>7</v>
      </c>
      <c r="I25" s="363">
        <v>43</v>
      </c>
      <c r="J25" s="363">
        <v>83</v>
      </c>
      <c r="K25" s="362">
        <v>17691</v>
      </c>
      <c r="L25" s="363">
        <v>72.400000000000006</v>
      </c>
      <c r="M25" s="363">
        <v>37</v>
      </c>
      <c r="N25" s="363">
        <v>10</v>
      </c>
      <c r="O25" s="363">
        <v>102</v>
      </c>
      <c r="P25" s="363">
        <v>199</v>
      </c>
      <c r="Q25" s="363">
        <v>546</v>
      </c>
      <c r="R25" s="363">
        <v>136.19999999999999</v>
      </c>
      <c r="S25" s="363">
        <v>65</v>
      </c>
      <c r="T25" s="363">
        <v>25</v>
      </c>
      <c r="U25" s="363">
        <v>192</v>
      </c>
      <c r="V25" s="363">
        <v>354</v>
      </c>
    </row>
    <row r="26" spans="1:22" ht="14.25" x14ac:dyDescent="0.2">
      <c r="A26" s="457"/>
      <c r="B26" s="466"/>
      <c r="C26" s="364" t="s">
        <v>156</v>
      </c>
      <c r="D26" s="361" t="s">
        <v>41</v>
      </c>
      <c r="E26" s="362">
        <v>6196</v>
      </c>
      <c r="F26" s="363">
        <v>10.3</v>
      </c>
      <c r="G26" s="363">
        <v>5</v>
      </c>
      <c r="H26" s="363">
        <v>2</v>
      </c>
      <c r="I26" s="363">
        <v>12</v>
      </c>
      <c r="J26" s="363">
        <v>26</v>
      </c>
      <c r="K26" s="362">
        <v>14436</v>
      </c>
      <c r="L26" s="363">
        <v>25.4</v>
      </c>
      <c r="M26" s="363">
        <v>12</v>
      </c>
      <c r="N26" s="363">
        <v>4</v>
      </c>
      <c r="O26" s="363">
        <v>32</v>
      </c>
      <c r="P26" s="363">
        <v>65</v>
      </c>
      <c r="Q26" s="363">
        <v>977</v>
      </c>
      <c r="R26" s="363">
        <v>43.3</v>
      </c>
      <c r="S26" s="363">
        <v>21</v>
      </c>
      <c r="T26" s="363">
        <v>7</v>
      </c>
      <c r="U26" s="363">
        <v>56</v>
      </c>
      <c r="V26" s="363">
        <v>109</v>
      </c>
    </row>
    <row r="27" spans="1:22" ht="14.25" x14ac:dyDescent="0.2">
      <c r="A27" s="457"/>
      <c r="B27" s="466"/>
      <c r="C27" s="364" t="s">
        <v>159</v>
      </c>
      <c r="D27" s="361" t="s">
        <v>44</v>
      </c>
      <c r="E27" s="362">
        <v>11394</v>
      </c>
      <c r="F27" s="363">
        <v>32.1</v>
      </c>
      <c r="G27" s="363">
        <v>22</v>
      </c>
      <c r="H27" s="363">
        <v>10</v>
      </c>
      <c r="I27" s="363">
        <v>44</v>
      </c>
      <c r="J27" s="363">
        <v>74</v>
      </c>
      <c r="K27" s="362">
        <v>25705</v>
      </c>
      <c r="L27" s="363">
        <v>52.6</v>
      </c>
      <c r="M27" s="363">
        <v>33</v>
      </c>
      <c r="N27" s="363">
        <v>13</v>
      </c>
      <c r="O27" s="363">
        <v>74</v>
      </c>
      <c r="P27" s="363">
        <v>129</v>
      </c>
      <c r="Q27" s="363">
        <v>462</v>
      </c>
      <c r="R27" s="363">
        <v>79.8</v>
      </c>
      <c r="S27" s="363">
        <v>46</v>
      </c>
      <c r="T27" s="363">
        <v>17</v>
      </c>
      <c r="U27" s="363">
        <v>108</v>
      </c>
      <c r="V27" s="363">
        <v>181</v>
      </c>
    </row>
    <row r="28" spans="1:22" ht="12.75" customHeight="1" x14ac:dyDescent="0.2">
      <c r="A28" s="457"/>
      <c r="B28" s="466" t="s">
        <v>324</v>
      </c>
      <c r="C28" s="364" t="s">
        <v>161</v>
      </c>
      <c r="D28" s="361" t="s">
        <v>45</v>
      </c>
      <c r="E28" s="362">
        <v>6614</v>
      </c>
      <c r="F28" s="363">
        <v>32.9</v>
      </c>
      <c r="G28" s="363">
        <v>15</v>
      </c>
      <c r="H28" s="363">
        <v>5</v>
      </c>
      <c r="I28" s="363">
        <v>40</v>
      </c>
      <c r="J28" s="363">
        <v>87</v>
      </c>
      <c r="K28" s="362">
        <v>18522</v>
      </c>
      <c r="L28" s="363">
        <v>62.1</v>
      </c>
      <c r="M28" s="363">
        <v>24</v>
      </c>
      <c r="N28" s="363">
        <v>1</v>
      </c>
      <c r="O28" s="363">
        <v>87</v>
      </c>
      <c r="P28" s="363">
        <v>182</v>
      </c>
      <c r="Q28" s="363">
        <v>162</v>
      </c>
      <c r="R28" s="363">
        <v>134.5</v>
      </c>
      <c r="S28" s="363">
        <v>83.5</v>
      </c>
      <c r="T28" s="363">
        <v>27</v>
      </c>
      <c r="U28" s="363">
        <v>171</v>
      </c>
      <c r="V28" s="363">
        <v>344</v>
      </c>
    </row>
    <row r="29" spans="1:22" ht="14.25" x14ac:dyDescent="0.2">
      <c r="A29" s="457"/>
      <c r="B29" s="466"/>
      <c r="C29" s="364" t="s">
        <v>162</v>
      </c>
      <c r="D29" s="361" t="s">
        <v>46</v>
      </c>
      <c r="E29" s="362">
        <v>8461</v>
      </c>
      <c r="F29" s="363">
        <v>21.7</v>
      </c>
      <c r="G29" s="363">
        <v>12</v>
      </c>
      <c r="H29" s="363">
        <v>4</v>
      </c>
      <c r="I29" s="363">
        <v>28</v>
      </c>
      <c r="J29" s="363">
        <v>55</v>
      </c>
      <c r="K29" s="362">
        <v>17115</v>
      </c>
      <c r="L29" s="363">
        <v>57.1</v>
      </c>
      <c r="M29" s="363">
        <v>25</v>
      </c>
      <c r="N29" s="363">
        <v>5</v>
      </c>
      <c r="O29" s="363">
        <v>80</v>
      </c>
      <c r="P29" s="363">
        <v>158</v>
      </c>
      <c r="Q29" s="363">
        <v>844</v>
      </c>
      <c r="R29" s="363">
        <v>85.4</v>
      </c>
      <c r="S29" s="363">
        <v>41.5</v>
      </c>
      <c r="T29" s="363">
        <v>12</v>
      </c>
      <c r="U29" s="363">
        <v>108.5</v>
      </c>
      <c r="V29" s="363">
        <v>226</v>
      </c>
    </row>
    <row r="30" spans="1:22" ht="14.25" x14ac:dyDescent="0.2">
      <c r="A30" s="457"/>
      <c r="B30" s="466" t="s">
        <v>2</v>
      </c>
      <c r="C30" s="466"/>
      <c r="D30" s="466"/>
      <c r="E30" s="362">
        <v>116241</v>
      </c>
      <c r="F30" s="363">
        <v>31.8</v>
      </c>
      <c r="G30" s="363">
        <v>18</v>
      </c>
      <c r="H30" s="363">
        <v>8</v>
      </c>
      <c r="I30" s="363">
        <v>41</v>
      </c>
      <c r="J30" s="363">
        <v>78</v>
      </c>
      <c r="K30" s="362">
        <v>253796</v>
      </c>
      <c r="L30" s="363">
        <v>69.5</v>
      </c>
      <c r="M30" s="363">
        <v>36</v>
      </c>
      <c r="N30" s="363">
        <v>9</v>
      </c>
      <c r="O30" s="363">
        <v>98</v>
      </c>
      <c r="P30" s="363">
        <v>185</v>
      </c>
      <c r="Q30" s="362">
        <v>6753</v>
      </c>
      <c r="R30" s="363">
        <v>133.1</v>
      </c>
      <c r="S30" s="363">
        <v>69</v>
      </c>
      <c r="T30" s="363">
        <v>19</v>
      </c>
      <c r="U30" s="363">
        <v>184</v>
      </c>
      <c r="V30" s="363">
        <v>361</v>
      </c>
    </row>
    <row r="31" spans="1:22" ht="14.25" x14ac:dyDescent="0.2">
      <c r="A31" s="457" t="s">
        <v>268</v>
      </c>
      <c r="B31" s="466" t="s">
        <v>436</v>
      </c>
      <c r="C31" s="364" t="s">
        <v>128</v>
      </c>
      <c r="D31" s="361" t="s">
        <v>61</v>
      </c>
      <c r="E31" s="362">
        <v>9668</v>
      </c>
      <c r="F31" s="363">
        <v>32.1</v>
      </c>
      <c r="G31" s="363">
        <v>21</v>
      </c>
      <c r="H31" s="363">
        <v>12</v>
      </c>
      <c r="I31" s="363">
        <v>36</v>
      </c>
      <c r="J31" s="363">
        <v>69</v>
      </c>
      <c r="K31" s="362">
        <v>23488</v>
      </c>
      <c r="L31" s="363">
        <v>66.099999999999994</v>
      </c>
      <c r="M31" s="363">
        <v>32</v>
      </c>
      <c r="N31" s="363">
        <v>14</v>
      </c>
      <c r="O31" s="363">
        <v>80</v>
      </c>
      <c r="P31" s="363">
        <v>169</v>
      </c>
      <c r="Q31" s="362">
        <v>1750</v>
      </c>
      <c r="R31" s="363">
        <v>124.4</v>
      </c>
      <c r="S31" s="363">
        <v>68</v>
      </c>
      <c r="T31" s="363">
        <v>27</v>
      </c>
      <c r="U31" s="363">
        <v>166</v>
      </c>
      <c r="V31" s="363">
        <v>318.5</v>
      </c>
    </row>
    <row r="32" spans="1:22" ht="14.25" x14ac:dyDescent="0.2">
      <c r="A32" s="457"/>
      <c r="B32" s="466"/>
      <c r="C32" s="364" t="s">
        <v>130</v>
      </c>
      <c r="D32" s="361" t="s">
        <v>33</v>
      </c>
      <c r="E32" s="362">
        <v>8592</v>
      </c>
      <c r="F32" s="363">
        <v>29.8</v>
      </c>
      <c r="G32" s="363">
        <v>19</v>
      </c>
      <c r="H32" s="363">
        <v>9</v>
      </c>
      <c r="I32" s="363">
        <v>37</v>
      </c>
      <c r="J32" s="363">
        <v>65</v>
      </c>
      <c r="K32" s="362">
        <v>39843</v>
      </c>
      <c r="L32" s="363">
        <v>47.8</v>
      </c>
      <c r="M32" s="363">
        <v>23</v>
      </c>
      <c r="N32" s="363">
        <v>3</v>
      </c>
      <c r="O32" s="363">
        <v>64</v>
      </c>
      <c r="P32" s="363">
        <v>125</v>
      </c>
      <c r="Q32" s="362">
        <v>1068</v>
      </c>
      <c r="R32" s="363">
        <v>125.9</v>
      </c>
      <c r="S32" s="363">
        <v>76</v>
      </c>
      <c r="T32" s="363">
        <v>30</v>
      </c>
      <c r="U32" s="363">
        <v>170</v>
      </c>
      <c r="V32" s="363">
        <v>299</v>
      </c>
    </row>
    <row r="33" spans="1:22" ht="14.25" x14ac:dyDescent="0.2">
      <c r="A33" s="457"/>
      <c r="B33" s="466"/>
      <c r="C33" s="364" t="s">
        <v>115</v>
      </c>
      <c r="D33" s="361" t="s">
        <v>34</v>
      </c>
      <c r="E33" s="362">
        <v>14941</v>
      </c>
      <c r="F33" s="363">
        <v>17.100000000000001</v>
      </c>
      <c r="G33" s="363">
        <v>10</v>
      </c>
      <c r="H33" s="363">
        <v>4</v>
      </c>
      <c r="I33" s="363">
        <v>22</v>
      </c>
      <c r="J33" s="363">
        <v>39</v>
      </c>
      <c r="K33" s="362">
        <v>17391</v>
      </c>
      <c r="L33" s="363">
        <v>61.1</v>
      </c>
      <c r="M33" s="363">
        <v>38</v>
      </c>
      <c r="N33" s="363">
        <v>13</v>
      </c>
      <c r="O33" s="363">
        <v>85</v>
      </c>
      <c r="P33" s="363">
        <v>154</v>
      </c>
      <c r="Q33" s="363">
        <v>980</v>
      </c>
      <c r="R33" s="363">
        <v>117.5</v>
      </c>
      <c r="S33" s="363">
        <v>79.5</v>
      </c>
      <c r="T33" s="363">
        <v>31</v>
      </c>
      <c r="U33" s="363">
        <v>166.5</v>
      </c>
      <c r="V33" s="363">
        <v>282.5</v>
      </c>
    </row>
    <row r="34" spans="1:22" ht="14.25" x14ac:dyDescent="0.2">
      <c r="A34" s="457"/>
      <c r="B34" s="466"/>
      <c r="C34" s="364" t="s">
        <v>133</v>
      </c>
      <c r="D34" s="361" t="s">
        <v>39</v>
      </c>
      <c r="E34" s="362">
        <v>7772</v>
      </c>
      <c r="F34" s="363">
        <v>30.3</v>
      </c>
      <c r="G34" s="363">
        <v>19</v>
      </c>
      <c r="H34" s="363">
        <v>9</v>
      </c>
      <c r="I34" s="363">
        <v>38</v>
      </c>
      <c r="J34" s="363">
        <v>68</v>
      </c>
      <c r="K34" s="362">
        <v>17338</v>
      </c>
      <c r="L34" s="363">
        <v>65.5</v>
      </c>
      <c r="M34" s="363">
        <v>40</v>
      </c>
      <c r="N34" s="363">
        <v>13</v>
      </c>
      <c r="O34" s="363">
        <v>94</v>
      </c>
      <c r="P34" s="363">
        <v>164</v>
      </c>
      <c r="Q34" s="363">
        <v>198</v>
      </c>
      <c r="R34" s="363">
        <v>121.7</v>
      </c>
      <c r="S34" s="363">
        <v>82.5</v>
      </c>
      <c r="T34" s="363">
        <v>21</v>
      </c>
      <c r="U34" s="363">
        <v>182</v>
      </c>
      <c r="V34" s="363">
        <v>276</v>
      </c>
    </row>
    <row r="35" spans="1:22" ht="14.25" x14ac:dyDescent="0.2">
      <c r="A35" s="457"/>
      <c r="B35" s="466"/>
      <c r="C35" s="364" t="s">
        <v>370</v>
      </c>
      <c r="D35" s="361" t="s">
        <v>60</v>
      </c>
      <c r="E35" s="362">
        <v>11842</v>
      </c>
      <c r="F35" s="363">
        <v>91.7</v>
      </c>
      <c r="G35" s="363">
        <v>67</v>
      </c>
      <c r="H35" s="363">
        <v>27</v>
      </c>
      <c r="I35" s="363">
        <v>137</v>
      </c>
      <c r="J35" s="363">
        <v>209</v>
      </c>
      <c r="K35" s="362">
        <v>16501</v>
      </c>
      <c r="L35" s="363">
        <v>117.6</v>
      </c>
      <c r="M35" s="363">
        <v>86</v>
      </c>
      <c r="N35" s="363">
        <v>34</v>
      </c>
      <c r="O35" s="363">
        <v>172</v>
      </c>
      <c r="P35" s="363">
        <v>269</v>
      </c>
      <c r="Q35" s="363">
        <v>390</v>
      </c>
      <c r="R35" s="363">
        <v>124.6</v>
      </c>
      <c r="S35" s="363">
        <v>64.5</v>
      </c>
      <c r="T35" s="363">
        <v>25</v>
      </c>
      <c r="U35" s="363">
        <v>167</v>
      </c>
      <c r="V35" s="363">
        <v>346.5</v>
      </c>
    </row>
    <row r="36" spans="1:22" ht="14.25" x14ac:dyDescent="0.2">
      <c r="A36" s="457"/>
      <c r="B36" s="466" t="s">
        <v>437</v>
      </c>
      <c r="C36" s="364" t="s">
        <v>123</v>
      </c>
      <c r="D36" s="361" t="s">
        <v>32</v>
      </c>
      <c r="E36" s="362">
        <v>16159</v>
      </c>
      <c r="F36" s="363">
        <v>62.6</v>
      </c>
      <c r="G36" s="363">
        <v>41</v>
      </c>
      <c r="H36" s="363">
        <v>18</v>
      </c>
      <c r="I36" s="363">
        <v>86</v>
      </c>
      <c r="J36" s="363">
        <v>149</v>
      </c>
      <c r="K36" s="362">
        <v>40347</v>
      </c>
      <c r="L36" s="363">
        <v>120</v>
      </c>
      <c r="M36" s="363">
        <v>68</v>
      </c>
      <c r="N36" s="363">
        <v>19</v>
      </c>
      <c r="O36" s="363">
        <v>183</v>
      </c>
      <c r="P36" s="363">
        <v>315</v>
      </c>
      <c r="Q36" s="363">
        <v>797</v>
      </c>
      <c r="R36" s="363">
        <v>143.4</v>
      </c>
      <c r="S36" s="363">
        <v>51</v>
      </c>
      <c r="T36" s="363">
        <v>18</v>
      </c>
      <c r="U36" s="363">
        <v>172</v>
      </c>
      <c r="V36" s="363">
        <v>441</v>
      </c>
    </row>
    <row r="37" spans="1:22" ht="14.25" x14ac:dyDescent="0.2">
      <c r="A37" s="457"/>
      <c r="B37" s="466"/>
      <c r="C37" s="364" t="s">
        <v>124</v>
      </c>
      <c r="D37" s="361" t="s">
        <v>37</v>
      </c>
      <c r="E37" s="362">
        <v>10132</v>
      </c>
      <c r="F37" s="363">
        <v>20</v>
      </c>
      <c r="G37" s="363">
        <v>14</v>
      </c>
      <c r="H37" s="363">
        <v>8</v>
      </c>
      <c r="I37" s="363">
        <v>24</v>
      </c>
      <c r="J37" s="363">
        <v>42</v>
      </c>
      <c r="K37" s="362">
        <v>30054</v>
      </c>
      <c r="L37" s="363">
        <v>62.3</v>
      </c>
      <c r="M37" s="363">
        <v>38</v>
      </c>
      <c r="N37" s="363">
        <v>16</v>
      </c>
      <c r="O37" s="363">
        <v>83</v>
      </c>
      <c r="P37" s="363">
        <v>150</v>
      </c>
      <c r="Q37" s="362">
        <v>1919</v>
      </c>
      <c r="R37" s="363">
        <v>123</v>
      </c>
      <c r="S37" s="363">
        <v>76</v>
      </c>
      <c r="T37" s="363">
        <v>31</v>
      </c>
      <c r="U37" s="363">
        <v>169</v>
      </c>
      <c r="V37" s="363">
        <v>301</v>
      </c>
    </row>
    <row r="38" spans="1:22" ht="14.25" x14ac:dyDescent="0.2">
      <c r="A38" s="457"/>
      <c r="B38" s="466"/>
      <c r="C38" s="364" t="s">
        <v>119</v>
      </c>
      <c r="D38" s="361" t="s">
        <v>38</v>
      </c>
      <c r="E38" s="362">
        <v>13257</v>
      </c>
      <c r="F38" s="363">
        <v>28.8</v>
      </c>
      <c r="G38" s="363">
        <v>20</v>
      </c>
      <c r="H38" s="363">
        <v>11</v>
      </c>
      <c r="I38" s="363">
        <v>36</v>
      </c>
      <c r="J38" s="363">
        <v>61</v>
      </c>
      <c r="K38" s="362">
        <v>53381</v>
      </c>
      <c r="L38" s="363">
        <v>119.5</v>
      </c>
      <c r="M38" s="363">
        <v>81</v>
      </c>
      <c r="N38" s="363">
        <v>30</v>
      </c>
      <c r="O38" s="363">
        <v>175</v>
      </c>
      <c r="P38" s="363">
        <v>290</v>
      </c>
      <c r="Q38" s="362">
        <v>1882</v>
      </c>
      <c r="R38" s="363">
        <v>203.3</v>
      </c>
      <c r="S38" s="363">
        <v>150</v>
      </c>
      <c r="T38" s="363">
        <v>61</v>
      </c>
      <c r="U38" s="363">
        <v>294</v>
      </c>
      <c r="V38" s="363">
        <v>471</v>
      </c>
    </row>
    <row r="39" spans="1:22" ht="14.25" x14ac:dyDescent="0.2">
      <c r="A39" s="457"/>
      <c r="B39" s="466"/>
      <c r="C39" s="364" t="s">
        <v>120</v>
      </c>
      <c r="D39" s="361" t="s">
        <v>47</v>
      </c>
      <c r="E39" s="362">
        <v>10945</v>
      </c>
      <c r="F39" s="363">
        <v>24.5</v>
      </c>
      <c r="G39" s="363">
        <v>20</v>
      </c>
      <c r="H39" s="363">
        <v>12</v>
      </c>
      <c r="I39" s="363">
        <v>32</v>
      </c>
      <c r="J39" s="363">
        <v>47</v>
      </c>
      <c r="K39" s="362">
        <v>49155</v>
      </c>
      <c r="L39" s="363">
        <v>72.599999999999994</v>
      </c>
      <c r="M39" s="363">
        <v>50</v>
      </c>
      <c r="N39" s="363">
        <v>21</v>
      </c>
      <c r="O39" s="363">
        <v>106</v>
      </c>
      <c r="P39" s="363">
        <v>172</v>
      </c>
      <c r="Q39" s="362">
        <v>2606</v>
      </c>
      <c r="R39" s="363">
        <v>100.6</v>
      </c>
      <c r="S39" s="363">
        <v>60</v>
      </c>
      <c r="T39" s="363">
        <v>26</v>
      </c>
      <c r="U39" s="363">
        <v>134</v>
      </c>
      <c r="V39" s="363">
        <v>246</v>
      </c>
    </row>
    <row r="40" spans="1:22" ht="14.25" x14ac:dyDescent="0.2">
      <c r="A40" s="457"/>
      <c r="B40" s="361" t="s">
        <v>438</v>
      </c>
      <c r="C40" s="364" t="s">
        <v>125</v>
      </c>
      <c r="D40" s="361" t="s">
        <v>31</v>
      </c>
      <c r="E40" s="362">
        <v>16086</v>
      </c>
      <c r="F40" s="363">
        <v>106</v>
      </c>
      <c r="G40" s="363">
        <v>62</v>
      </c>
      <c r="H40" s="363">
        <v>24</v>
      </c>
      <c r="I40" s="363">
        <v>156</v>
      </c>
      <c r="J40" s="363">
        <v>267</v>
      </c>
      <c r="K40" s="362">
        <v>33278</v>
      </c>
      <c r="L40" s="363">
        <v>117.4</v>
      </c>
      <c r="M40" s="363">
        <v>56</v>
      </c>
      <c r="N40" s="363">
        <v>22</v>
      </c>
      <c r="O40" s="363">
        <v>141</v>
      </c>
      <c r="P40" s="363">
        <v>316</v>
      </c>
      <c r="Q40" s="363">
        <v>930</v>
      </c>
      <c r="R40" s="363">
        <v>140.19999999999999</v>
      </c>
      <c r="S40" s="363">
        <v>45.5</v>
      </c>
      <c r="T40" s="363">
        <v>15</v>
      </c>
      <c r="U40" s="363">
        <v>146</v>
      </c>
      <c r="V40" s="363">
        <v>394</v>
      </c>
    </row>
    <row r="41" spans="1:22" ht="14.25" x14ac:dyDescent="0.2">
      <c r="A41" s="457"/>
      <c r="B41" s="361" t="s">
        <v>439</v>
      </c>
      <c r="C41" s="364" t="s">
        <v>137</v>
      </c>
      <c r="D41" s="361" t="s">
        <v>24</v>
      </c>
      <c r="E41" s="362">
        <v>10130</v>
      </c>
      <c r="F41" s="363">
        <v>48.8</v>
      </c>
      <c r="G41" s="363">
        <v>25</v>
      </c>
      <c r="H41" s="363">
        <v>9</v>
      </c>
      <c r="I41" s="363">
        <v>68</v>
      </c>
      <c r="J41" s="363">
        <v>130</v>
      </c>
      <c r="K41" s="362">
        <v>12315</v>
      </c>
      <c r="L41" s="363">
        <v>93.3</v>
      </c>
      <c r="M41" s="363">
        <v>55</v>
      </c>
      <c r="N41" s="363">
        <v>12</v>
      </c>
      <c r="O41" s="363">
        <v>139</v>
      </c>
      <c r="P41" s="363">
        <v>240</v>
      </c>
      <c r="Q41" s="363">
        <v>632</v>
      </c>
      <c r="R41" s="363">
        <v>146.6</v>
      </c>
      <c r="S41" s="363">
        <v>86</v>
      </c>
      <c r="T41" s="363">
        <v>25</v>
      </c>
      <c r="U41" s="363">
        <v>225</v>
      </c>
      <c r="V41" s="363">
        <v>372</v>
      </c>
    </row>
    <row r="42" spans="1:22" ht="14.25" x14ac:dyDescent="0.2">
      <c r="A42" s="457"/>
      <c r="B42" s="361" t="s">
        <v>440</v>
      </c>
      <c r="C42" s="364" t="s">
        <v>143</v>
      </c>
      <c r="D42" s="361" t="s">
        <v>110</v>
      </c>
      <c r="E42" s="362">
        <v>19878</v>
      </c>
      <c r="F42" s="363">
        <v>51.5</v>
      </c>
      <c r="G42" s="363">
        <v>35</v>
      </c>
      <c r="H42" s="363">
        <v>17</v>
      </c>
      <c r="I42" s="363">
        <v>70</v>
      </c>
      <c r="J42" s="363">
        <v>120</v>
      </c>
      <c r="K42" s="362">
        <v>19077</v>
      </c>
      <c r="L42" s="363">
        <v>78.900000000000006</v>
      </c>
      <c r="M42" s="363">
        <v>54</v>
      </c>
      <c r="N42" s="363">
        <v>20</v>
      </c>
      <c r="O42" s="363">
        <v>113</v>
      </c>
      <c r="P42" s="363">
        <v>186</v>
      </c>
      <c r="Q42" s="363">
        <v>565</v>
      </c>
      <c r="R42" s="363">
        <v>148.9</v>
      </c>
      <c r="S42" s="363">
        <v>99</v>
      </c>
      <c r="T42" s="363">
        <v>37</v>
      </c>
      <c r="U42" s="363">
        <v>211</v>
      </c>
      <c r="V42" s="363">
        <v>358</v>
      </c>
    </row>
    <row r="43" spans="1:22" ht="14.25" x14ac:dyDescent="0.2">
      <c r="A43" s="457"/>
      <c r="B43" s="466" t="s">
        <v>441</v>
      </c>
      <c r="C43" s="364" t="s">
        <v>144</v>
      </c>
      <c r="D43" s="361" t="s">
        <v>23</v>
      </c>
      <c r="E43" s="362">
        <v>10681</v>
      </c>
      <c r="F43" s="363">
        <v>25.6</v>
      </c>
      <c r="G43" s="363">
        <v>18</v>
      </c>
      <c r="H43" s="363">
        <v>9</v>
      </c>
      <c r="I43" s="363">
        <v>33</v>
      </c>
      <c r="J43" s="363">
        <v>55</v>
      </c>
      <c r="K43" s="362">
        <v>23442</v>
      </c>
      <c r="L43" s="363">
        <v>64.400000000000006</v>
      </c>
      <c r="M43" s="363">
        <v>40</v>
      </c>
      <c r="N43" s="363">
        <v>13</v>
      </c>
      <c r="O43" s="363">
        <v>93</v>
      </c>
      <c r="P43" s="363">
        <v>160</v>
      </c>
      <c r="Q43" s="363">
        <v>874</v>
      </c>
      <c r="R43" s="363">
        <v>139.80000000000001</v>
      </c>
      <c r="S43" s="363">
        <v>105</v>
      </c>
      <c r="T43" s="363">
        <v>42</v>
      </c>
      <c r="U43" s="363">
        <v>206</v>
      </c>
      <c r="V43" s="363">
        <v>315</v>
      </c>
    </row>
    <row r="44" spans="1:22" ht="14.25" x14ac:dyDescent="0.2">
      <c r="A44" s="457"/>
      <c r="B44" s="466"/>
      <c r="C44" s="364" t="s">
        <v>147</v>
      </c>
      <c r="D44" s="361" t="s">
        <v>239</v>
      </c>
      <c r="E44" s="362">
        <v>12028</v>
      </c>
      <c r="F44" s="363">
        <v>53.9</v>
      </c>
      <c r="G44" s="363">
        <v>26</v>
      </c>
      <c r="H44" s="363">
        <v>8</v>
      </c>
      <c r="I44" s="363">
        <v>71.5</v>
      </c>
      <c r="J44" s="363">
        <v>148</v>
      </c>
      <c r="K44" s="362">
        <v>17548</v>
      </c>
      <c r="L44" s="363">
        <v>108.1</v>
      </c>
      <c r="M44" s="363">
        <v>47</v>
      </c>
      <c r="N44" s="363">
        <v>12</v>
      </c>
      <c r="O44" s="363">
        <v>147</v>
      </c>
      <c r="P44" s="363">
        <v>314</v>
      </c>
      <c r="Q44" s="363">
        <v>501</v>
      </c>
      <c r="R44" s="363">
        <v>245.5</v>
      </c>
      <c r="S44" s="363">
        <v>168</v>
      </c>
      <c r="T44" s="363">
        <v>31</v>
      </c>
      <c r="U44" s="363">
        <v>374</v>
      </c>
      <c r="V44" s="363">
        <v>631</v>
      </c>
    </row>
    <row r="45" spans="1:22" ht="14.25" x14ac:dyDescent="0.2">
      <c r="A45" s="457"/>
      <c r="B45" s="361" t="s">
        <v>321</v>
      </c>
      <c r="C45" s="364" t="s">
        <v>152</v>
      </c>
      <c r="D45" s="361" t="s">
        <v>48</v>
      </c>
      <c r="E45" s="362">
        <v>14442</v>
      </c>
      <c r="F45" s="363">
        <v>42.8</v>
      </c>
      <c r="G45" s="363">
        <v>29</v>
      </c>
      <c r="H45" s="363">
        <v>13</v>
      </c>
      <c r="I45" s="363">
        <v>59</v>
      </c>
      <c r="J45" s="363">
        <v>100</v>
      </c>
      <c r="K45" s="362">
        <v>28602</v>
      </c>
      <c r="L45" s="363">
        <v>48</v>
      </c>
      <c r="M45" s="363">
        <v>20</v>
      </c>
      <c r="N45" s="363">
        <v>5</v>
      </c>
      <c r="O45" s="363">
        <v>69</v>
      </c>
      <c r="P45" s="363">
        <v>136</v>
      </c>
      <c r="Q45" s="363">
        <v>718</v>
      </c>
      <c r="R45" s="363">
        <v>107.8</v>
      </c>
      <c r="S45" s="363">
        <v>64.5</v>
      </c>
      <c r="T45" s="363">
        <v>17</v>
      </c>
      <c r="U45" s="363">
        <v>156</v>
      </c>
      <c r="V45" s="363">
        <v>292</v>
      </c>
    </row>
    <row r="46" spans="1:22" ht="14.25" x14ac:dyDescent="0.2">
      <c r="A46" s="457"/>
      <c r="B46" s="361" t="s">
        <v>322</v>
      </c>
      <c r="C46" s="364" t="s">
        <v>153</v>
      </c>
      <c r="D46" s="361" t="s">
        <v>21</v>
      </c>
      <c r="E46" s="362">
        <v>12307</v>
      </c>
      <c r="F46" s="363">
        <v>69</v>
      </c>
      <c r="G46" s="363">
        <v>44</v>
      </c>
      <c r="H46" s="363">
        <v>19</v>
      </c>
      <c r="I46" s="363">
        <v>96</v>
      </c>
      <c r="J46" s="363">
        <v>166</v>
      </c>
      <c r="K46" s="362">
        <v>22273</v>
      </c>
      <c r="L46" s="363">
        <v>91.1</v>
      </c>
      <c r="M46" s="363">
        <v>38</v>
      </c>
      <c r="N46" s="363">
        <v>8</v>
      </c>
      <c r="O46" s="363">
        <v>129</v>
      </c>
      <c r="P46" s="363">
        <v>263</v>
      </c>
      <c r="Q46" s="363">
        <v>536</v>
      </c>
      <c r="R46" s="363">
        <v>128.1</v>
      </c>
      <c r="S46" s="363">
        <v>44</v>
      </c>
      <c r="T46" s="363">
        <v>10</v>
      </c>
      <c r="U46" s="363">
        <v>168.5</v>
      </c>
      <c r="V46" s="363">
        <v>385</v>
      </c>
    </row>
    <row r="47" spans="1:22" ht="14.25" x14ac:dyDescent="0.2">
      <c r="A47" s="457"/>
      <c r="B47" s="466" t="s">
        <v>323</v>
      </c>
      <c r="C47" s="364" t="s">
        <v>154</v>
      </c>
      <c r="D47" s="361" t="s">
        <v>62</v>
      </c>
      <c r="E47" s="362">
        <v>18833</v>
      </c>
      <c r="F47" s="363">
        <v>86.9</v>
      </c>
      <c r="G47" s="363">
        <v>53</v>
      </c>
      <c r="H47" s="363">
        <v>18</v>
      </c>
      <c r="I47" s="363">
        <v>127</v>
      </c>
      <c r="J47" s="363">
        <v>219</v>
      </c>
      <c r="K47" s="362">
        <v>38188</v>
      </c>
      <c r="L47" s="363">
        <v>83.1</v>
      </c>
      <c r="M47" s="363">
        <v>22</v>
      </c>
      <c r="N47" s="363">
        <v>5</v>
      </c>
      <c r="O47" s="363">
        <v>108</v>
      </c>
      <c r="P47" s="363">
        <v>258</v>
      </c>
      <c r="Q47" s="362">
        <v>1724</v>
      </c>
      <c r="R47" s="363">
        <v>85.7</v>
      </c>
      <c r="S47" s="363">
        <v>16</v>
      </c>
      <c r="T47" s="363">
        <v>5</v>
      </c>
      <c r="U47" s="363">
        <v>73</v>
      </c>
      <c r="V47" s="363">
        <v>275</v>
      </c>
    </row>
    <row r="48" spans="1:22" ht="14.25" x14ac:dyDescent="0.2">
      <c r="A48" s="457"/>
      <c r="B48" s="466"/>
      <c r="C48" s="364" t="s">
        <v>157</v>
      </c>
      <c r="D48" s="361" t="s">
        <v>42</v>
      </c>
      <c r="E48" s="362">
        <v>11207</v>
      </c>
      <c r="F48" s="363">
        <v>18.8</v>
      </c>
      <c r="G48" s="363">
        <v>11</v>
      </c>
      <c r="H48" s="363">
        <v>5</v>
      </c>
      <c r="I48" s="363">
        <v>22</v>
      </c>
      <c r="J48" s="363">
        <v>44</v>
      </c>
      <c r="K48" s="362">
        <v>26954</v>
      </c>
      <c r="L48" s="363">
        <v>41.8</v>
      </c>
      <c r="M48" s="363">
        <v>15</v>
      </c>
      <c r="N48" s="363">
        <v>5</v>
      </c>
      <c r="O48" s="363">
        <v>52</v>
      </c>
      <c r="P48" s="363">
        <v>119</v>
      </c>
      <c r="Q48" s="363">
        <v>290</v>
      </c>
      <c r="R48" s="363">
        <v>92.6</v>
      </c>
      <c r="S48" s="363">
        <v>42</v>
      </c>
      <c r="T48" s="363">
        <v>11</v>
      </c>
      <c r="U48" s="363">
        <v>132</v>
      </c>
      <c r="V48" s="363">
        <v>272</v>
      </c>
    </row>
    <row r="49" spans="1:22" ht="12.75" customHeight="1" x14ac:dyDescent="0.2">
      <c r="A49" s="457"/>
      <c r="B49" s="466" t="s">
        <v>324</v>
      </c>
      <c r="C49" s="364" t="s">
        <v>160</v>
      </c>
      <c r="D49" s="361" t="s">
        <v>240</v>
      </c>
      <c r="E49" s="362">
        <v>18352</v>
      </c>
      <c r="F49" s="363">
        <v>85</v>
      </c>
      <c r="G49" s="363">
        <v>46</v>
      </c>
      <c r="H49" s="363">
        <v>13</v>
      </c>
      <c r="I49" s="363">
        <v>132</v>
      </c>
      <c r="J49" s="363">
        <v>226</v>
      </c>
      <c r="K49" s="362">
        <v>26006</v>
      </c>
      <c r="L49" s="363">
        <v>66.8</v>
      </c>
      <c r="M49" s="363">
        <v>15</v>
      </c>
      <c r="N49" s="363">
        <v>3</v>
      </c>
      <c r="O49" s="363">
        <v>81</v>
      </c>
      <c r="P49" s="363">
        <v>209</v>
      </c>
      <c r="Q49" s="362">
        <v>1105</v>
      </c>
      <c r="R49" s="363">
        <v>147.5</v>
      </c>
      <c r="S49" s="363">
        <v>64</v>
      </c>
      <c r="T49" s="363">
        <v>17</v>
      </c>
      <c r="U49" s="363">
        <v>186</v>
      </c>
      <c r="V49" s="363">
        <v>428</v>
      </c>
    </row>
    <row r="50" spans="1:22" ht="14.25" x14ac:dyDescent="0.2">
      <c r="A50" s="457"/>
      <c r="B50" s="466"/>
      <c r="C50" s="364" t="s">
        <v>163</v>
      </c>
      <c r="D50" s="361" t="s">
        <v>241</v>
      </c>
      <c r="E50" s="362">
        <v>14212</v>
      </c>
      <c r="F50" s="363">
        <v>29.9</v>
      </c>
      <c r="G50" s="363">
        <v>14</v>
      </c>
      <c r="H50" s="363">
        <v>6</v>
      </c>
      <c r="I50" s="363">
        <v>36</v>
      </c>
      <c r="J50" s="363">
        <v>76</v>
      </c>
      <c r="K50" s="362">
        <v>22036</v>
      </c>
      <c r="L50" s="363">
        <v>64.099999999999994</v>
      </c>
      <c r="M50" s="363">
        <v>26</v>
      </c>
      <c r="N50" s="363">
        <v>6</v>
      </c>
      <c r="O50" s="363">
        <v>86</v>
      </c>
      <c r="P50" s="363">
        <v>185</v>
      </c>
      <c r="Q50" s="363">
        <v>476</v>
      </c>
      <c r="R50" s="363">
        <v>104.8</v>
      </c>
      <c r="S50" s="363">
        <v>35</v>
      </c>
      <c r="T50" s="363">
        <v>8.5</v>
      </c>
      <c r="U50" s="363">
        <v>128.5</v>
      </c>
      <c r="V50" s="363">
        <v>331</v>
      </c>
    </row>
    <row r="51" spans="1:22" ht="25.5" x14ac:dyDescent="0.2">
      <c r="A51" s="457"/>
      <c r="B51" s="361" t="s">
        <v>325</v>
      </c>
      <c r="C51" s="364" t="s">
        <v>135</v>
      </c>
      <c r="D51" s="361" t="s">
        <v>136</v>
      </c>
      <c r="E51" s="362">
        <v>11491</v>
      </c>
      <c r="F51" s="363">
        <v>21.2</v>
      </c>
      <c r="G51" s="363">
        <v>14</v>
      </c>
      <c r="H51" s="363">
        <v>9</v>
      </c>
      <c r="I51" s="363">
        <v>25</v>
      </c>
      <c r="J51" s="363">
        <v>44</v>
      </c>
      <c r="K51" s="362">
        <v>32030</v>
      </c>
      <c r="L51" s="363">
        <v>140.5</v>
      </c>
      <c r="M51" s="363">
        <v>88</v>
      </c>
      <c r="N51" s="363">
        <v>32</v>
      </c>
      <c r="O51" s="363">
        <v>215</v>
      </c>
      <c r="P51" s="363">
        <v>344</v>
      </c>
      <c r="Q51" s="362">
        <v>1906</v>
      </c>
      <c r="R51" s="363">
        <v>342.6</v>
      </c>
      <c r="S51" s="363">
        <v>255.5</v>
      </c>
      <c r="T51" s="363">
        <v>69</v>
      </c>
      <c r="U51" s="363">
        <v>529</v>
      </c>
      <c r="V51" s="363">
        <v>822</v>
      </c>
    </row>
    <row r="52" spans="1:22" ht="25.5" x14ac:dyDescent="0.2">
      <c r="A52" s="457"/>
      <c r="B52" s="361" t="s">
        <v>326</v>
      </c>
      <c r="C52" s="364" t="s">
        <v>121</v>
      </c>
      <c r="D52" s="361" t="s">
        <v>191</v>
      </c>
      <c r="E52" s="362">
        <v>13084</v>
      </c>
      <c r="F52" s="363">
        <v>44.5</v>
      </c>
      <c r="G52" s="363">
        <v>28</v>
      </c>
      <c r="H52" s="363">
        <v>16</v>
      </c>
      <c r="I52" s="363">
        <v>55</v>
      </c>
      <c r="J52" s="363">
        <v>104</v>
      </c>
      <c r="K52" s="362">
        <v>25662</v>
      </c>
      <c r="L52" s="363">
        <v>176.8</v>
      </c>
      <c r="M52" s="363">
        <v>120</v>
      </c>
      <c r="N52" s="363">
        <v>47</v>
      </c>
      <c r="O52" s="363">
        <v>258</v>
      </c>
      <c r="P52" s="363">
        <v>422</v>
      </c>
      <c r="Q52" s="362">
        <v>4082</v>
      </c>
      <c r="R52" s="363">
        <v>256.5</v>
      </c>
      <c r="S52" s="363">
        <v>140</v>
      </c>
      <c r="T52" s="363">
        <v>53</v>
      </c>
      <c r="U52" s="363">
        <v>368</v>
      </c>
      <c r="V52" s="363">
        <v>680</v>
      </c>
    </row>
    <row r="53" spans="1:22" ht="14.25" x14ac:dyDescent="0.2">
      <c r="A53" s="457"/>
      <c r="B53" s="466" t="s">
        <v>2</v>
      </c>
      <c r="C53" s="466"/>
      <c r="D53" s="466"/>
      <c r="E53" s="362">
        <v>286039</v>
      </c>
      <c r="F53" s="363">
        <v>49.9</v>
      </c>
      <c r="G53" s="363">
        <v>25</v>
      </c>
      <c r="H53" s="363">
        <v>11</v>
      </c>
      <c r="I53" s="363">
        <v>60</v>
      </c>
      <c r="J53" s="363">
        <v>130</v>
      </c>
      <c r="K53" s="362">
        <v>614909</v>
      </c>
      <c r="L53" s="363">
        <v>88</v>
      </c>
      <c r="M53" s="363">
        <v>45</v>
      </c>
      <c r="N53" s="363">
        <v>13</v>
      </c>
      <c r="O53" s="363">
        <v>119</v>
      </c>
      <c r="P53" s="363">
        <v>234</v>
      </c>
      <c r="Q53" s="362">
        <v>25929</v>
      </c>
      <c r="R53" s="363">
        <v>166.7</v>
      </c>
      <c r="S53" s="363">
        <v>83</v>
      </c>
      <c r="T53" s="363">
        <v>27</v>
      </c>
      <c r="U53" s="363">
        <v>220</v>
      </c>
      <c r="V53" s="363">
        <v>442</v>
      </c>
    </row>
    <row r="54" spans="1:22" ht="38.25" x14ac:dyDescent="0.2">
      <c r="A54" s="457" t="s">
        <v>269</v>
      </c>
      <c r="B54" s="361" t="s">
        <v>327</v>
      </c>
      <c r="C54" s="364" t="s">
        <v>126</v>
      </c>
      <c r="D54" s="361" t="s">
        <v>263</v>
      </c>
      <c r="E54" s="362">
        <v>11437</v>
      </c>
      <c r="F54" s="363">
        <v>13.2</v>
      </c>
      <c r="G54" s="363">
        <v>10</v>
      </c>
      <c r="H54" s="363">
        <v>7</v>
      </c>
      <c r="I54" s="363">
        <v>17</v>
      </c>
      <c r="J54" s="363">
        <v>25</v>
      </c>
      <c r="K54" s="362">
        <v>35999</v>
      </c>
      <c r="L54" s="363">
        <v>94</v>
      </c>
      <c r="M54" s="363">
        <v>60</v>
      </c>
      <c r="N54" s="363">
        <v>22</v>
      </c>
      <c r="O54" s="363">
        <v>138</v>
      </c>
      <c r="P54" s="363">
        <v>232</v>
      </c>
      <c r="Q54" s="362">
        <v>1617</v>
      </c>
      <c r="R54" s="363">
        <v>213.6</v>
      </c>
      <c r="S54" s="363">
        <v>145</v>
      </c>
      <c r="T54" s="363">
        <v>52</v>
      </c>
      <c r="U54" s="363">
        <v>320</v>
      </c>
      <c r="V54" s="363">
        <v>492</v>
      </c>
    </row>
    <row r="55" spans="1:22" ht="25.5" x14ac:dyDescent="0.2">
      <c r="A55" s="457"/>
      <c r="B55" s="361" t="s">
        <v>328</v>
      </c>
      <c r="C55" s="364" t="s">
        <v>116</v>
      </c>
      <c r="D55" s="361" t="s">
        <v>49</v>
      </c>
      <c r="E55" s="362">
        <v>18282</v>
      </c>
      <c r="F55" s="363">
        <v>37.6</v>
      </c>
      <c r="G55" s="363">
        <v>26</v>
      </c>
      <c r="H55" s="363">
        <v>14</v>
      </c>
      <c r="I55" s="363">
        <v>49</v>
      </c>
      <c r="J55" s="363">
        <v>83</v>
      </c>
      <c r="K55" s="362">
        <v>36890</v>
      </c>
      <c r="L55" s="363">
        <v>70.2</v>
      </c>
      <c r="M55" s="363">
        <v>31</v>
      </c>
      <c r="N55" s="363">
        <v>12</v>
      </c>
      <c r="O55" s="363">
        <v>91</v>
      </c>
      <c r="P55" s="363">
        <v>190</v>
      </c>
      <c r="Q55" s="362">
        <v>1389</v>
      </c>
      <c r="R55" s="363">
        <v>188.8</v>
      </c>
      <c r="S55" s="363">
        <v>139</v>
      </c>
      <c r="T55" s="363">
        <v>44</v>
      </c>
      <c r="U55" s="363">
        <v>278</v>
      </c>
      <c r="V55" s="363">
        <v>440</v>
      </c>
    </row>
    <row r="56" spans="1:22" ht="14.25" x14ac:dyDescent="0.2">
      <c r="A56" s="457"/>
      <c r="B56" s="361" t="s">
        <v>329</v>
      </c>
      <c r="C56" s="364" t="s">
        <v>134</v>
      </c>
      <c r="D56" s="361" t="s">
        <v>51</v>
      </c>
      <c r="E56" s="362">
        <v>23278</v>
      </c>
      <c r="F56" s="363">
        <v>23.7</v>
      </c>
      <c r="G56" s="363">
        <v>15</v>
      </c>
      <c r="H56" s="363">
        <v>8</v>
      </c>
      <c r="I56" s="363">
        <v>30</v>
      </c>
      <c r="J56" s="363">
        <v>54</v>
      </c>
      <c r="K56" s="362">
        <v>52011</v>
      </c>
      <c r="L56" s="363">
        <v>83.2</v>
      </c>
      <c r="M56" s="363">
        <v>52</v>
      </c>
      <c r="N56" s="363">
        <v>19</v>
      </c>
      <c r="O56" s="363">
        <v>118</v>
      </c>
      <c r="P56" s="363">
        <v>208</v>
      </c>
      <c r="Q56" s="362">
        <v>1312</v>
      </c>
      <c r="R56" s="363">
        <v>155.1</v>
      </c>
      <c r="S56" s="363">
        <v>71</v>
      </c>
      <c r="T56" s="363">
        <v>24</v>
      </c>
      <c r="U56" s="363">
        <v>213</v>
      </c>
      <c r="V56" s="363">
        <v>410</v>
      </c>
    </row>
    <row r="57" spans="1:22" ht="25.5" x14ac:dyDescent="0.2">
      <c r="A57" s="457"/>
      <c r="B57" s="361" t="s">
        <v>330</v>
      </c>
      <c r="C57" s="364" t="s">
        <v>180</v>
      </c>
      <c r="D57" s="361" t="s">
        <v>181</v>
      </c>
      <c r="E57" s="362">
        <v>24412</v>
      </c>
      <c r="F57" s="363">
        <v>101.7</v>
      </c>
      <c r="G57" s="363">
        <v>66</v>
      </c>
      <c r="H57" s="363">
        <v>27</v>
      </c>
      <c r="I57" s="363">
        <v>145</v>
      </c>
      <c r="J57" s="363">
        <v>242</v>
      </c>
      <c r="K57" s="362">
        <v>33212</v>
      </c>
      <c r="L57" s="363">
        <v>145</v>
      </c>
      <c r="M57" s="363">
        <v>75</v>
      </c>
      <c r="N57" s="363">
        <v>29</v>
      </c>
      <c r="O57" s="363">
        <v>196</v>
      </c>
      <c r="P57" s="363">
        <v>383</v>
      </c>
      <c r="Q57" s="362">
        <v>1609</v>
      </c>
      <c r="R57" s="363">
        <v>194.7</v>
      </c>
      <c r="S57" s="363">
        <v>115</v>
      </c>
      <c r="T57" s="363">
        <v>49</v>
      </c>
      <c r="U57" s="363">
        <v>241</v>
      </c>
      <c r="V57" s="363">
        <v>455</v>
      </c>
    </row>
    <row r="58" spans="1:22" ht="14.25" x14ac:dyDescent="0.2">
      <c r="A58" s="457"/>
      <c r="B58" s="466" t="s">
        <v>2</v>
      </c>
      <c r="C58" s="466"/>
      <c r="D58" s="466"/>
      <c r="E58" s="362">
        <v>77409</v>
      </c>
      <c r="F58" s="363">
        <v>50.1</v>
      </c>
      <c r="G58" s="363">
        <v>23</v>
      </c>
      <c r="H58" s="363">
        <v>11</v>
      </c>
      <c r="I58" s="363">
        <v>56</v>
      </c>
      <c r="J58" s="363">
        <v>129</v>
      </c>
      <c r="K58" s="362">
        <v>158112</v>
      </c>
      <c r="L58" s="363">
        <v>95.6</v>
      </c>
      <c r="M58" s="363">
        <v>52</v>
      </c>
      <c r="N58" s="363">
        <v>19</v>
      </c>
      <c r="O58" s="363">
        <v>129</v>
      </c>
      <c r="P58" s="363">
        <v>240</v>
      </c>
      <c r="Q58" s="362">
        <v>5927</v>
      </c>
      <c r="R58" s="363">
        <v>189.7</v>
      </c>
      <c r="S58" s="363">
        <v>118</v>
      </c>
      <c r="T58" s="363">
        <v>42</v>
      </c>
      <c r="U58" s="363">
        <v>264</v>
      </c>
      <c r="V58" s="363">
        <v>462</v>
      </c>
    </row>
    <row r="59" spans="1:22" ht="14.25" x14ac:dyDescent="0.2">
      <c r="A59" s="457" t="s">
        <v>270</v>
      </c>
      <c r="B59" s="466" t="s">
        <v>436</v>
      </c>
      <c r="C59" s="364" t="s">
        <v>129</v>
      </c>
      <c r="D59" s="361" t="s">
        <v>22</v>
      </c>
      <c r="E59" s="363">
        <v>661</v>
      </c>
      <c r="F59" s="363">
        <v>18</v>
      </c>
      <c r="G59" s="363">
        <v>12</v>
      </c>
      <c r="H59" s="363">
        <v>7</v>
      </c>
      <c r="I59" s="363">
        <v>23</v>
      </c>
      <c r="J59" s="363">
        <v>40</v>
      </c>
      <c r="K59" s="362">
        <v>25003</v>
      </c>
      <c r="L59" s="363">
        <v>67.599999999999994</v>
      </c>
      <c r="M59" s="363">
        <v>46</v>
      </c>
      <c r="N59" s="363">
        <v>18</v>
      </c>
      <c r="O59" s="363">
        <v>96</v>
      </c>
      <c r="P59" s="363">
        <v>161</v>
      </c>
      <c r="Q59" s="362">
        <v>11408</v>
      </c>
      <c r="R59" s="363">
        <v>111.9</v>
      </c>
      <c r="S59" s="363">
        <v>84</v>
      </c>
      <c r="T59" s="363">
        <v>33</v>
      </c>
      <c r="U59" s="363">
        <v>161</v>
      </c>
      <c r="V59" s="363">
        <v>246</v>
      </c>
    </row>
    <row r="60" spans="1:22" ht="14.25" x14ac:dyDescent="0.2">
      <c r="A60" s="457"/>
      <c r="B60" s="466"/>
      <c r="C60" s="364" t="s">
        <v>132</v>
      </c>
      <c r="D60" s="361" t="s">
        <v>36</v>
      </c>
      <c r="E60" s="362">
        <v>8365</v>
      </c>
      <c r="F60" s="363">
        <v>25</v>
      </c>
      <c r="G60" s="363">
        <v>15</v>
      </c>
      <c r="H60" s="363">
        <v>8</v>
      </c>
      <c r="I60" s="363">
        <v>32</v>
      </c>
      <c r="J60" s="363">
        <v>58</v>
      </c>
      <c r="K60" s="362">
        <v>13772</v>
      </c>
      <c r="L60" s="363">
        <v>61.2</v>
      </c>
      <c r="M60" s="363">
        <v>41</v>
      </c>
      <c r="N60" s="363">
        <v>17</v>
      </c>
      <c r="O60" s="363">
        <v>84</v>
      </c>
      <c r="P60" s="363">
        <v>142</v>
      </c>
      <c r="Q60" s="363">
        <v>223</v>
      </c>
      <c r="R60" s="363">
        <v>107.5</v>
      </c>
      <c r="S60" s="363">
        <v>80</v>
      </c>
      <c r="T60" s="363">
        <v>32</v>
      </c>
      <c r="U60" s="363">
        <v>151</v>
      </c>
      <c r="V60" s="363">
        <v>244</v>
      </c>
    </row>
    <row r="61" spans="1:22" ht="14.25" x14ac:dyDescent="0.2">
      <c r="A61" s="457"/>
      <c r="B61" s="361" t="s">
        <v>437</v>
      </c>
      <c r="C61" s="364" t="s">
        <v>122</v>
      </c>
      <c r="D61" s="361" t="s">
        <v>29</v>
      </c>
      <c r="E61" s="362">
        <v>2511</v>
      </c>
      <c r="F61" s="363">
        <v>12.2</v>
      </c>
      <c r="G61" s="363">
        <v>9</v>
      </c>
      <c r="H61" s="363">
        <v>5</v>
      </c>
      <c r="I61" s="363">
        <v>15</v>
      </c>
      <c r="J61" s="363">
        <v>24</v>
      </c>
      <c r="K61" s="362">
        <v>27618</v>
      </c>
      <c r="L61" s="363">
        <v>47.9</v>
      </c>
      <c r="M61" s="363">
        <v>31</v>
      </c>
      <c r="N61" s="363">
        <v>12</v>
      </c>
      <c r="O61" s="363">
        <v>69</v>
      </c>
      <c r="P61" s="363">
        <v>117</v>
      </c>
      <c r="Q61" s="363">
        <v>851</v>
      </c>
      <c r="R61" s="363">
        <v>82</v>
      </c>
      <c r="S61" s="363">
        <v>54</v>
      </c>
      <c r="T61" s="363">
        <v>20</v>
      </c>
      <c r="U61" s="363">
        <v>124</v>
      </c>
      <c r="V61" s="363">
        <v>191</v>
      </c>
    </row>
    <row r="62" spans="1:22" ht="14.25" x14ac:dyDescent="0.2">
      <c r="A62" s="457"/>
      <c r="B62" s="361" t="s">
        <v>323</v>
      </c>
      <c r="C62" s="364" t="s">
        <v>158</v>
      </c>
      <c r="D62" s="361" t="s">
        <v>43</v>
      </c>
      <c r="E62" s="363">
        <v>827</v>
      </c>
      <c r="F62" s="363">
        <v>4.4000000000000004</v>
      </c>
      <c r="G62" s="363">
        <v>2</v>
      </c>
      <c r="H62" s="363">
        <v>2</v>
      </c>
      <c r="I62" s="363">
        <v>4</v>
      </c>
      <c r="J62" s="363">
        <v>8</v>
      </c>
      <c r="K62" s="362">
        <v>15615</v>
      </c>
      <c r="L62" s="363">
        <v>2.9</v>
      </c>
      <c r="M62" s="363">
        <v>2</v>
      </c>
      <c r="N62" s="363">
        <v>1</v>
      </c>
      <c r="O62" s="363">
        <v>3</v>
      </c>
      <c r="P62" s="363">
        <v>4</v>
      </c>
      <c r="Q62" s="363">
        <v>999</v>
      </c>
      <c r="R62" s="363">
        <v>2.5</v>
      </c>
      <c r="S62" s="363">
        <v>2</v>
      </c>
      <c r="T62" s="363">
        <v>1</v>
      </c>
      <c r="U62" s="363">
        <v>2</v>
      </c>
      <c r="V62" s="363">
        <v>4</v>
      </c>
    </row>
    <row r="63" spans="1:22" ht="15" customHeight="1" x14ac:dyDescent="0.2">
      <c r="A63" s="457"/>
      <c r="B63" s="466" t="s">
        <v>327</v>
      </c>
      <c r="C63" s="364" t="s">
        <v>178</v>
      </c>
      <c r="D63" s="361" t="s">
        <v>264</v>
      </c>
      <c r="E63" s="363">
        <v>904</v>
      </c>
      <c r="F63" s="363">
        <v>17</v>
      </c>
      <c r="G63" s="363">
        <v>12</v>
      </c>
      <c r="H63" s="363">
        <v>7</v>
      </c>
      <c r="I63" s="363">
        <v>21</v>
      </c>
      <c r="J63" s="363">
        <v>34</v>
      </c>
      <c r="K63" s="362">
        <v>15136</v>
      </c>
      <c r="L63" s="363">
        <v>72.900000000000006</v>
      </c>
      <c r="M63" s="363">
        <v>49</v>
      </c>
      <c r="N63" s="363">
        <v>20</v>
      </c>
      <c r="O63" s="363">
        <v>104</v>
      </c>
      <c r="P63" s="363">
        <v>172</v>
      </c>
      <c r="Q63" s="363">
        <v>486</v>
      </c>
      <c r="R63" s="363">
        <v>122.1</v>
      </c>
      <c r="S63" s="363">
        <v>95.5</v>
      </c>
      <c r="T63" s="363">
        <v>48</v>
      </c>
      <c r="U63" s="363">
        <v>165</v>
      </c>
      <c r="V63" s="363">
        <v>252</v>
      </c>
    </row>
    <row r="64" spans="1:22" ht="12.75" customHeight="1" x14ac:dyDescent="0.2">
      <c r="A64" s="457"/>
      <c r="B64" s="466"/>
      <c r="C64" s="364" t="s">
        <v>179</v>
      </c>
      <c r="D64" s="361" t="s">
        <v>265</v>
      </c>
      <c r="E64" s="363">
        <v>802</v>
      </c>
      <c r="F64" s="363">
        <v>21.7</v>
      </c>
      <c r="G64" s="363">
        <v>12</v>
      </c>
      <c r="H64" s="363">
        <v>7</v>
      </c>
      <c r="I64" s="363">
        <v>24</v>
      </c>
      <c r="J64" s="363">
        <v>56</v>
      </c>
      <c r="K64" s="362">
        <v>7326</v>
      </c>
      <c r="L64" s="363">
        <v>50.5</v>
      </c>
      <c r="M64" s="363">
        <v>40</v>
      </c>
      <c r="N64" s="363">
        <v>13</v>
      </c>
      <c r="O64" s="363">
        <v>71</v>
      </c>
      <c r="P64" s="363">
        <v>106</v>
      </c>
      <c r="Q64" s="363">
        <v>323</v>
      </c>
      <c r="R64" s="363">
        <v>64.7</v>
      </c>
      <c r="S64" s="363">
        <v>46</v>
      </c>
      <c r="T64" s="363">
        <v>13</v>
      </c>
      <c r="U64" s="363">
        <v>89</v>
      </c>
      <c r="V64" s="363">
        <v>153</v>
      </c>
    </row>
    <row r="65" spans="1:22" ht="38.25" x14ac:dyDescent="0.2">
      <c r="A65" s="457"/>
      <c r="B65" s="361" t="s">
        <v>331</v>
      </c>
      <c r="C65" s="364" t="s">
        <v>117</v>
      </c>
      <c r="D65" s="361" t="s">
        <v>50</v>
      </c>
      <c r="E65" s="362">
        <v>11523</v>
      </c>
      <c r="F65" s="363">
        <v>7.1</v>
      </c>
      <c r="G65" s="363">
        <v>4</v>
      </c>
      <c r="H65" s="363">
        <v>2</v>
      </c>
      <c r="I65" s="363">
        <v>9</v>
      </c>
      <c r="J65" s="363">
        <v>15</v>
      </c>
      <c r="K65" s="362">
        <v>52273</v>
      </c>
      <c r="L65" s="363">
        <v>67.400000000000006</v>
      </c>
      <c r="M65" s="363">
        <v>28</v>
      </c>
      <c r="N65" s="363">
        <v>9</v>
      </c>
      <c r="O65" s="363">
        <v>94</v>
      </c>
      <c r="P65" s="363">
        <v>193</v>
      </c>
      <c r="Q65" s="362">
        <v>15902</v>
      </c>
      <c r="R65" s="363">
        <v>91</v>
      </c>
      <c r="S65" s="363">
        <v>46</v>
      </c>
      <c r="T65" s="363">
        <v>15</v>
      </c>
      <c r="U65" s="363">
        <v>128</v>
      </c>
      <c r="V65" s="363">
        <v>243</v>
      </c>
    </row>
    <row r="66" spans="1:22" ht="15" customHeight="1" x14ac:dyDescent="0.2">
      <c r="A66" s="457"/>
      <c r="B66" s="466" t="s">
        <v>330</v>
      </c>
      <c r="C66" s="364" t="s">
        <v>182</v>
      </c>
      <c r="D66" s="361" t="s">
        <v>183</v>
      </c>
      <c r="E66" s="363">
        <v>132</v>
      </c>
      <c r="F66" s="363">
        <v>18.7</v>
      </c>
      <c r="G66" s="363">
        <v>13</v>
      </c>
      <c r="H66" s="363">
        <v>7.5</v>
      </c>
      <c r="I66" s="363">
        <v>23</v>
      </c>
      <c r="J66" s="363">
        <v>40</v>
      </c>
      <c r="K66" s="362">
        <v>17891</v>
      </c>
      <c r="L66" s="363">
        <v>36.200000000000003</v>
      </c>
      <c r="M66" s="363">
        <v>28</v>
      </c>
      <c r="N66" s="363">
        <v>15</v>
      </c>
      <c r="O66" s="363">
        <v>50</v>
      </c>
      <c r="P66" s="363">
        <v>75</v>
      </c>
      <c r="Q66" s="362">
        <v>8056</v>
      </c>
      <c r="R66" s="363">
        <v>44.9</v>
      </c>
      <c r="S66" s="363">
        <v>36</v>
      </c>
      <c r="T66" s="363">
        <v>19</v>
      </c>
      <c r="U66" s="363">
        <v>62</v>
      </c>
      <c r="V66" s="363">
        <v>93</v>
      </c>
    </row>
    <row r="67" spans="1:22" ht="12.75" customHeight="1" x14ac:dyDescent="0.2">
      <c r="A67" s="457"/>
      <c r="B67" s="466"/>
      <c r="C67" s="364" t="s">
        <v>184</v>
      </c>
      <c r="D67" s="361" t="s">
        <v>185</v>
      </c>
      <c r="E67" s="363">
        <v>978</v>
      </c>
      <c r="F67" s="363">
        <v>17.100000000000001</v>
      </c>
      <c r="G67" s="363">
        <v>11.5</v>
      </c>
      <c r="H67" s="363">
        <v>6</v>
      </c>
      <c r="I67" s="363">
        <v>21</v>
      </c>
      <c r="J67" s="363">
        <v>40</v>
      </c>
      <c r="K67" s="362">
        <v>5644</v>
      </c>
      <c r="L67" s="363">
        <v>24.6</v>
      </c>
      <c r="M67" s="363">
        <v>15</v>
      </c>
      <c r="N67" s="363">
        <v>7</v>
      </c>
      <c r="O67" s="363">
        <v>33</v>
      </c>
      <c r="P67" s="363">
        <v>57</v>
      </c>
      <c r="Q67" s="363">
        <v>335</v>
      </c>
      <c r="R67" s="363">
        <v>34.799999999999997</v>
      </c>
      <c r="S67" s="363">
        <v>17</v>
      </c>
      <c r="T67" s="363">
        <v>5</v>
      </c>
      <c r="U67" s="363">
        <v>49</v>
      </c>
      <c r="V67" s="363">
        <v>90</v>
      </c>
    </row>
    <row r="68" spans="1:22" ht="12.75" customHeight="1" x14ac:dyDescent="0.2">
      <c r="A68" s="457"/>
      <c r="B68" s="466"/>
      <c r="C68" s="364" t="s">
        <v>186</v>
      </c>
      <c r="D68" s="361" t="s">
        <v>187</v>
      </c>
      <c r="E68" s="362">
        <v>5719</v>
      </c>
      <c r="F68" s="363">
        <v>21.8</v>
      </c>
      <c r="G68" s="363">
        <v>14</v>
      </c>
      <c r="H68" s="363">
        <v>7</v>
      </c>
      <c r="I68" s="363">
        <v>28</v>
      </c>
      <c r="J68" s="363">
        <v>50</v>
      </c>
      <c r="K68" s="362">
        <v>18625</v>
      </c>
      <c r="L68" s="363">
        <v>83.2</v>
      </c>
      <c r="M68" s="363">
        <v>52</v>
      </c>
      <c r="N68" s="363">
        <v>18</v>
      </c>
      <c r="O68" s="363">
        <v>124</v>
      </c>
      <c r="P68" s="363">
        <v>210</v>
      </c>
      <c r="Q68" s="363">
        <v>992</v>
      </c>
      <c r="R68" s="363">
        <v>80.400000000000006</v>
      </c>
      <c r="S68" s="363">
        <v>31</v>
      </c>
      <c r="T68" s="363">
        <v>12</v>
      </c>
      <c r="U68" s="363">
        <v>93.5</v>
      </c>
      <c r="V68" s="363">
        <v>220</v>
      </c>
    </row>
    <row r="69" spans="1:22" ht="14.25" x14ac:dyDescent="0.2">
      <c r="A69" s="457"/>
      <c r="B69" s="466"/>
      <c r="C69" s="364" t="s">
        <v>188</v>
      </c>
      <c r="D69" s="361" t="s">
        <v>189</v>
      </c>
      <c r="E69" s="363">
        <v>846</v>
      </c>
      <c r="F69" s="363">
        <v>3.8</v>
      </c>
      <c r="G69" s="363">
        <v>1</v>
      </c>
      <c r="H69" s="363">
        <v>1</v>
      </c>
      <c r="I69" s="363">
        <v>2</v>
      </c>
      <c r="J69" s="363">
        <v>4</v>
      </c>
      <c r="K69" s="362">
        <v>1112</v>
      </c>
      <c r="L69" s="363">
        <v>4.0999999999999996</v>
      </c>
      <c r="M69" s="363">
        <v>1</v>
      </c>
      <c r="N69" s="363">
        <v>1</v>
      </c>
      <c r="O69" s="363">
        <v>2</v>
      </c>
      <c r="P69" s="363">
        <v>4</v>
      </c>
      <c r="Q69" s="363">
        <v>7</v>
      </c>
      <c r="R69" s="363">
        <v>10.7</v>
      </c>
      <c r="S69" s="363">
        <v>2</v>
      </c>
      <c r="T69" s="363">
        <v>1</v>
      </c>
      <c r="U69" s="363">
        <v>3</v>
      </c>
      <c r="V69" s="363">
        <v>64</v>
      </c>
    </row>
    <row r="70" spans="1:22" ht="14.25" x14ac:dyDescent="0.2">
      <c r="A70" s="457"/>
      <c r="B70" s="466"/>
      <c r="C70" s="364" t="s">
        <v>423</v>
      </c>
      <c r="D70" s="361" t="s">
        <v>424</v>
      </c>
      <c r="E70" s="363">
        <v>37</v>
      </c>
      <c r="F70" s="363">
        <v>10.7</v>
      </c>
      <c r="G70" s="363">
        <v>10</v>
      </c>
      <c r="H70" s="363">
        <v>5</v>
      </c>
      <c r="I70" s="363">
        <v>14</v>
      </c>
      <c r="J70" s="363">
        <v>18</v>
      </c>
      <c r="K70" s="362">
        <v>23857</v>
      </c>
      <c r="L70" s="363">
        <v>14.2</v>
      </c>
      <c r="M70" s="363">
        <v>5</v>
      </c>
      <c r="N70" s="363">
        <v>2</v>
      </c>
      <c r="O70" s="363">
        <v>10</v>
      </c>
      <c r="P70" s="363">
        <v>24</v>
      </c>
      <c r="Q70" s="363">
        <v>440</v>
      </c>
      <c r="R70" s="363">
        <v>24.1</v>
      </c>
      <c r="S70" s="363">
        <v>6</v>
      </c>
      <c r="T70" s="363">
        <v>3</v>
      </c>
      <c r="U70" s="363">
        <v>14</v>
      </c>
      <c r="V70" s="363">
        <v>40.5</v>
      </c>
    </row>
    <row r="71" spans="1:22" ht="25.5" x14ac:dyDescent="0.2">
      <c r="A71" s="457"/>
      <c r="B71" s="361" t="s">
        <v>326</v>
      </c>
      <c r="C71" s="364" t="s">
        <v>192</v>
      </c>
      <c r="D71" s="361" t="s">
        <v>193</v>
      </c>
      <c r="E71" s="363">
        <v>2</v>
      </c>
      <c r="F71" s="363">
        <v>9.5</v>
      </c>
      <c r="G71" s="363">
        <v>9.5</v>
      </c>
      <c r="H71" s="363">
        <v>6</v>
      </c>
      <c r="I71" s="363">
        <v>13</v>
      </c>
      <c r="J71" s="363">
        <v>13</v>
      </c>
      <c r="K71" s="362">
        <v>5891</v>
      </c>
      <c r="L71" s="363">
        <v>29.4</v>
      </c>
      <c r="M71" s="363">
        <v>20</v>
      </c>
      <c r="N71" s="363">
        <v>8</v>
      </c>
      <c r="O71" s="363">
        <v>42</v>
      </c>
      <c r="P71" s="363">
        <v>67</v>
      </c>
      <c r="Q71" s="363">
        <v>354</v>
      </c>
      <c r="R71" s="363">
        <v>37.799999999999997</v>
      </c>
      <c r="S71" s="363">
        <v>28.5</v>
      </c>
      <c r="T71" s="363">
        <v>9</v>
      </c>
      <c r="U71" s="363">
        <v>55</v>
      </c>
      <c r="V71" s="363">
        <v>87</v>
      </c>
    </row>
    <row r="72" spans="1:22" ht="15" thickBot="1" x14ac:dyDescent="0.25">
      <c r="A72" s="458"/>
      <c r="B72" s="467" t="s">
        <v>2</v>
      </c>
      <c r="C72" s="467"/>
      <c r="D72" s="467"/>
      <c r="E72" s="380">
        <v>33307</v>
      </c>
      <c r="F72" s="381">
        <v>15.5</v>
      </c>
      <c r="G72" s="381">
        <v>8</v>
      </c>
      <c r="H72" s="381">
        <v>4</v>
      </c>
      <c r="I72" s="381">
        <v>18</v>
      </c>
      <c r="J72" s="381">
        <v>38</v>
      </c>
      <c r="K72" s="380">
        <v>229763</v>
      </c>
      <c r="L72" s="381">
        <v>51.1</v>
      </c>
      <c r="M72" s="381">
        <v>24</v>
      </c>
      <c r="N72" s="381">
        <v>7</v>
      </c>
      <c r="O72" s="381">
        <v>67</v>
      </c>
      <c r="P72" s="381">
        <v>139</v>
      </c>
      <c r="Q72" s="380">
        <v>40376</v>
      </c>
      <c r="R72" s="381">
        <v>83.6</v>
      </c>
      <c r="S72" s="381">
        <v>47</v>
      </c>
      <c r="T72" s="381">
        <v>17</v>
      </c>
      <c r="U72" s="381">
        <v>115</v>
      </c>
      <c r="V72" s="381">
        <v>213</v>
      </c>
    </row>
    <row r="73" spans="1:22" ht="12.75" customHeight="1" thickBot="1" x14ac:dyDescent="0.25">
      <c r="A73" s="455" t="s">
        <v>266</v>
      </c>
      <c r="B73" s="456"/>
      <c r="C73" s="456"/>
      <c r="D73" s="456"/>
      <c r="E73" s="115">
        <v>512996</v>
      </c>
      <c r="F73" s="108">
        <v>43.6</v>
      </c>
      <c r="G73" s="108">
        <v>21</v>
      </c>
      <c r="H73" s="108">
        <v>9</v>
      </c>
      <c r="I73" s="108">
        <v>51</v>
      </c>
      <c r="J73" s="109">
        <v>111</v>
      </c>
      <c r="K73" s="107">
        <v>1256580</v>
      </c>
      <c r="L73" s="108">
        <v>78.5</v>
      </c>
      <c r="M73" s="108">
        <v>39</v>
      </c>
      <c r="N73" s="108">
        <v>11</v>
      </c>
      <c r="O73" s="108">
        <v>106</v>
      </c>
      <c r="P73" s="116">
        <v>208</v>
      </c>
      <c r="Q73" s="115">
        <v>78985</v>
      </c>
      <c r="R73" s="108">
        <v>123.1</v>
      </c>
      <c r="S73" s="108">
        <v>62</v>
      </c>
      <c r="T73" s="108">
        <v>21</v>
      </c>
      <c r="U73" s="108">
        <v>158</v>
      </c>
      <c r="V73" s="109">
        <v>313</v>
      </c>
    </row>
    <row r="75" spans="1:22" x14ac:dyDescent="0.2">
      <c r="A75" s="112" t="s">
        <v>348</v>
      </c>
    </row>
    <row r="76" spans="1:22" x14ac:dyDescent="0.2">
      <c r="A76" s="112" t="s">
        <v>349</v>
      </c>
    </row>
    <row r="77" spans="1:22" x14ac:dyDescent="0.2">
      <c r="A77" s="112" t="s">
        <v>350</v>
      </c>
    </row>
  </sheetData>
  <mergeCells count="38">
    <mergeCell ref="B59:B60"/>
    <mergeCell ref="B58:D58"/>
    <mergeCell ref="B47:B48"/>
    <mergeCell ref="B43:B44"/>
    <mergeCell ref="B31:B35"/>
    <mergeCell ref="B36:B39"/>
    <mergeCell ref="A2:V2"/>
    <mergeCell ref="B18:B20"/>
    <mergeCell ref="B21:B23"/>
    <mergeCell ref="B25:B27"/>
    <mergeCell ref="E10:E11"/>
    <mergeCell ref="F10:J10"/>
    <mergeCell ref="K10:K11"/>
    <mergeCell ref="L10:P10"/>
    <mergeCell ref="Q10:Q11"/>
    <mergeCell ref="R10:V10"/>
    <mergeCell ref="A12:A30"/>
    <mergeCell ref="A8:A11"/>
    <mergeCell ref="B8:B11"/>
    <mergeCell ref="C8:C11"/>
    <mergeCell ref="D8:D11"/>
    <mergeCell ref="B28:B29"/>
    <mergeCell ref="A73:D73"/>
    <mergeCell ref="A4:O4"/>
    <mergeCell ref="A54:A58"/>
    <mergeCell ref="A59:A72"/>
    <mergeCell ref="E8:V8"/>
    <mergeCell ref="K9:P9"/>
    <mergeCell ref="A31:A53"/>
    <mergeCell ref="E9:J9"/>
    <mergeCell ref="B14:B17"/>
    <mergeCell ref="Q9:V9"/>
    <mergeCell ref="B72:D72"/>
    <mergeCell ref="B49:B50"/>
    <mergeCell ref="B53:D53"/>
    <mergeCell ref="B63:B64"/>
    <mergeCell ref="B66:B70"/>
    <mergeCell ref="B30:D30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56" orientation="landscape" r:id="rId1"/>
  <headerFooter alignWithMargins="0"/>
  <rowBreaks count="1" manualBreakCount="1">
    <brk id="5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zoomScale="85" zoomScaleNormal="85" zoomScaleSheetLayoutView="85" workbookViewId="0">
      <pane ySplit="10" topLeftCell="A11" activePane="bottomLeft" state="frozenSplit"/>
      <selection pane="bottomLeft"/>
    </sheetView>
  </sheetViews>
  <sheetFormatPr defaultRowHeight="12.75" x14ac:dyDescent="0.2"/>
  <cols>
    <col min="1" max="1" width="26.5703125" bestFit="1" customWidth="1"/>
    <col min="2" max="2" width="8.7109375" bestFit="1" customWidth="1"/>
    <col min="3" max="3" width="31.85546875" bestFit="1" customWidth="1"/>
    <col min="4" max="4" width="9.28515625" bestFit="1" customWidth="1"/>
    <col min="5" max="5" width="7.7109375" style="71" customWidth="1"/>
    <col min="6" max="6" width="9.85546875" customWidth="1"/>
    <col min="7" max="7" width="9.28515625" style="71" bestFit="1" customWidth="1"/>
    <col min="8" max="8" width="7.85546875" customWidth="1"/>
    <col min="9" max="9" width="8.5703125" style="71" customWidth="1"/>
    <col min="10" max="10" width="7.7109375" customWidth="1"/>
    <col min="11" max="11" width="7.7109375" style="71" customWidth="1"/>
    <col min="12" max="12" width="7.7109375" bestFit="1" customWidth="1"/>
    <col min="13" max="13" width="8.85546875" style="71" bestFit="1" customWidth="1"/>
    <col min="14" max="14" width="8.28515625" customWidth="1"/>
    <col min="15" max="15" width="8.85546875" style="71" bestFit="1" customWidth="1"/>
    <col min="16" max="16" width="7.7109375" bestFit="1" customWidth="1"/>
    <col min="17" max="17" width="8.28515625" style="71" bestFit="1" customWidth="1"/>
    <col min="18" max="18" width="7.7109375" customWidth="1"/>
    <col min="19" max="19" width="7.7109375" style="71" customWidth="1"/>
    <col min="20" max="20" width="9.7109375" customWidth="1"/>
    <col min="21" max="21" width="9.7109375" style="71" customWidth="1"/>
    <col min="22" max="22" width="7.7109375" customWidth="1"/>
    <col min="23" max="23" width="7.7109375" style="71" customWidth="1"/>
    <col min="24" max="24" width="9.7109375" customWidth="1"/>
  </cols>
  <sheetData>
    <row r="1" spans="1:24" x14ac:dyDescent="0.2">
      <c r="A1" s="3"/>
      <c r="B1" s="3"/>
      <c r="C1" s="3"/>
      <c r="D1" s="3"/>
    </row>
    <row r="2" spans="1:24" x14ac:dyDescent="0.2">
      <c r="A2" s="403" t="s">
        <v>373</v>
      </c>
      <c r="B2" s="403"/>
      <c r="C2" s="403"/>
      <c r="D2" s="403"/>
      <c r="E2" s="403"/>
      <c r="F2" s="403"/>
      <c r="G2" s="403"/>
      <c r="H2" s="403"/>
      <c r="I2" s="403"/>
      <c r="J2" s="403"/>
      <c r="K2" s="403"/>
      <c r="L2" s="403"/>
      <c r="M2" s="403"/>
      <c r="N2" s="403"/>
      <c r="O2" s="403"/>
      <c r="P2" s="403"/>
      <c r="Q2" s="403"/>
      <c r="R2" s="403"/>
      <c r="S2" s="403"/>
      <c r="T2" s="403"/>
      <c r="U2" s="403"/>
      <c r="V2" s="403"/>
      <c r="W2" s="403"/>
      <c r="X2" s="403"/>
    </row>
    <row r="3" spans="1:24" x14ac:dyDescent="0.2">
      <c r="A3" s="3"/>
      <c r="B3" s="11"/>
      <c r="C3" s="11"/>
      <c r="D3" s="11"/>
    </row>
    <row r="4" spans="1:24" x14ac:dyDescent="0.2">
      <c r="A4" s="403" t="s">
        <v>63</v>
      </c>
      <c r="B4" s="403"/>
      <c r="C4" s="403"/>
      <c r="D4" s="403"/>
      <c r="E4" s="403"/>
      <c r="F4" s="403"/>
      <c r="G4" s="403"/>
      <c r="H4" s="403"/>
      <c r="I4" s="403"/>
      <c r="J4" s="403"/>
      <c r="K4" s="403"/>
      <c r="L4" s="403"/>
      <c r="M4" s="403"/>
      <c r="N4" s="403"/>
      <c r="O4" s="403"/>
      <c r="P4" s="403"/>
      <c r="Q4" s="403"/>
      <c r="R4" s="403"/>
      <c r="S4" s="403"/>
      <c r="T4" s="403"/>
      <c r="U4" s="403"/>
      <c r="V4" s="403"/>
      <c r="W4" s="403"/>
      <c r="X4" s="403"/>
    </row>
    <row r="6" spans="1:24" x14ac:dyDescent="0.2">
      <c r="A6" s="1" t="s">
        <v>320</v>
      </c>
    </row>
    <row r="7" spans="1:24" ht="13.5" thickBot="1" x14ac:dyDescent="0.25"/>
    <row r="8" spans="1:24" ht="13.5" thickBot="1" x14ac:dyDescent="0.25">
      <c r="A8" s="290"/>
      <c r="B8" s="291"/>
      <c r="C8" s="292"/>
      <c r="D8" s="418" t="s">
        <v>197</v>
      </c>
      <c r="E8" s="419"/>
      <c r="F8" s="419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19"/>
      <c r="S8" s="419"/>
      <c r="T8" s="419"/>
      <c r="U8" s="419"/>
      <c r="V8" s="419"/>
      <c r="W8" s="419"/>
      <c r="X8" s="478"/>
    </row>
    <row r="9" spans="1:24" ht="41.25" customHeight="1" thickBot="1" x14ac:dyDescent="0.25">
      <c r="A9" s="254"/>
      <c r="B9" s="293"/>
      <c r="C9" s="294"/>
      <c r="D9" s="479" t="s">
        <v>90</v>
      </c>
      <c r="E9" s="479"/>
      <c r="F9" s="479" t="s">
        <v>91</v>
      </c>
      <c r="G9" s="479"/>
      <c r="H9" s="479" t="s">
        <v>95</v>
      </c>
      <c r="I9" s="479"/>
      <c r="J9" s="479" t="s">
        <v>96</v>
      </c>
      <c r="K9" s="479"/>
      <c r="L9" s="479" t="s">
        <v>92</v>
      </c>
      <c r="M9" s="479"/>
      <c r="N9" s="479" t="s">
        <v>93</v>
      </c>
      <c r="O9" s="479"/>
      <c r="P9" s="479" t="s">
        <v>198</v>
      </c>
      <c r="Q9" s="479"/>
      <c r="R9" s="479" t="s">
        <v>94</v>
      </c>
      <c r="S9" s="479"/>
      <c r="T9" s="479" t="s">
        <v>199</v>
      </c>
      <c r="U9" s="479"/>
      <c r="V9" s="479" t="s">
        <v>89</v>
      </c>
      <c r="W9" s="479"/>
      <c r="X9" s="480" t="s">
        <v>66</v>
      </c>
    </row>
    <row r="10" spans="1:24" ht="13.5" thickBot="1" x14ac:dyDescent="0.25">
      <c r="A10" s="231" t="s">
        <v>7</v>
      </c>
      <c r="B10" s="232" t="s">
        <v>16</v>
      </c>
      <c r="C10" s="237" t="s">
        <v>59</v>
      </c>
      <c r="D10" s="226" t="s">
        <v>242</v>
      </c>
      <c r="E10" s="297" t="s">
        <v>55</v>
      </c>
      <c r="F10" s="226" t="s">
        <v>242</v>
      </c>
      <c r="G10" s="297" t="s">
        <v>55</v>
      </c>
      <c r="H10" s="226" t="s">
        <v>242</v>
      </c>
      <c r="I10" s="297" t="s">
        <v>55</v>
      </c>
      <c r="J10" s="226" t="s">
        <v>242</v>
      </c>
      <c r="K10" s="297" t="s">
        <v>55</v>
      </c>
      <c r="L10" s="226" t="s">
        <v>242</v>
      </c>
      <c r="M10" s="297" t="s">
        <v>55</v>
      </c>
      <c r="N10" s="226" t="s">
        <v>242</v>
      </c>
      <c r="O10" s="297" t="s">
        <v>55</v>
      </c>
      <c r="P10" s="226" t="s">
        <v>242</v>
      </c>
      <c r="Q10" s="297" t="s">
        <v>55</v>
      </c>
      <c r="R10" s="226" t="s">
        <v>242</v>
      </c>
      <c r="S10" s="297" t="s">
        <v>55</v>
      </c>
      <c r="T10" s="226" t="s">
        <v>242</v>
      </c>
      <c r="U10" s="298" t="s">
        <v>55</v>
      </c>
      <c r="V10" s="227" t="s">
        <v>242</v>
      </c>
      <c r="W10" s="297" t="s">
        <v>55</v>
      </c>
      <c r="X10" s="481"/>
    </row>
    <row r="11" spans="1:24" ht="12.75" customHeight="1" x14ac:dyDescent="0.2">
      <c r="A11" s="430" t="s">
        <v>404</v>
      </c>
      <c r="B11" s="195" t="s">
        <v>128</v>
      </c>
      <c r="C11" s="295" t="s">
        <v>61</v>
      </c>
      <c r="D11" s="50">
        <v>25609</v>
      </c>
      <c r="E11" s="201">
        <v>0.68376365044188714</v>
      </c>
      <c r="F11" s="51">
        <v>5935</v>
      </c>
      <c r="G11" s="201">
        <v>0.15846527647985476</v>
      </c>
      <c r="H11" s="51">
        <v>316</v>
      </c>
      <c r="I11" s="201">
        <v>8.4372413424825786E-3</v>
      </c>
      <c r="J11" s="51">
        <v>38</v>
      </c>
      <c r="K11" s="201">
        <v>1.0146049715643608E-3</v>
      </c>
      <c r="L11" s="51">
        <v>2639</v>
      </c>
      <c r="M11" s="201">
        <v>7.0461645262061778E-2</v>
      </c>
      <c r="N11" s="51">
        <v>2132</v>
      </c>
      <c r="O11" s="201">
        <v>5.6924678930926759E-2</v>
      </c>
      <c r="P11" s="200">
        <v>55</v>
      </c>
      <c r="Q11" s="201">
        <v>1.4685071956852588E-3</v>
      </c>
      <c r="R11" s="51">
        <v>600</v>
      </c>
      <c r="S11" s="201">
        <v>1.6020078498384643E-2</v>
      </c>
      <c r="T11" s="51">
        <v>115</v>
      </c>
      <c r="U11" s="201">
        <v>3.070515045523723E-3</v>
      </c>
      <c r="V11" s="51">
        <v>14</v>
      </c>
      <c r="W11" s="299">
        <v>3.7380183162897499E-4</v>
      </c>
      <c r="X11" s="343">
        <v>37453</v>
      </c>
    </row>
    <row r="12" spans="1:24" ht="12.75" customHeight="1" x14ac:dyDescent="0.2">
      <c r="A12" s="429"/>
      <c r="B12" s="140" t="s">
        <v>129</v>
      </c>
      <c r="C12" s="296" t="s">
        <v>22</v>
      </c>
      <c r="D12" s="52">
        <v>33245</v>
      </c>
      <c r="E12" s="191">
        <v>0.89510244743006384</v>
      </c>
      <c r="F12" s="45">
        <v>658</v>
      </c>
      <c r="G12" s="191">
        <v>1.7716270428906059E-2</v>
      </c>
      <c r="H12" s="45">
        <v>72</v>
      </c>
      <c r="I12" s="191">
        <v>1.9385584663848578E-3</v>
      </c>
      <c r="J12" s="45">
        <v>0</v>
      </c>
      <c r="K12" s="191">
        <v>0</v>
      </c>
      <c r="L12" s="45">
        <v>53</v>
      </c>
      <c r="M12" s="191">
        <v>1.426994426644409E-3</v>
      </c>
      <c r="N12" s="45">
        <v>2896</v>
      </c>
      <c r="O12" s="191">
        <v>7.7973129425702059E-2</v>
      </c>
      <c r="P12" s="190">
        <v>0</v>
      </c>
      <c r="Q12" s="191">
        <v>0</v>
      </c>
      <c r="R12" s="45">
        <v>23</v>
      </c>
      <c r="S12" s="191">
        <v>6.1926173231738508E-4</v>
      </c>
      <c r="T12" s="45">
        <v>194</v>
      </c>
      <c r="U12" s="191">
        <v>5.2233380899814217E-3</v>
      </c>
      <c r="V12" s="45">
        <v>0</v>
      </c>
      <c r="W12" s="300">
        <v>0</v>
      </c>
      <c r="X12" s="344">
        <v>37141</v>
      </c>
    </row>
    <row r="13" spans="1:24" ht="12.75" customHeight="1" x14ac:dyDescent="0.2">
      <c r="A13" s="429"/>
      <c r="B13" s="140" t="s">
        <v>130</v>
      </c>
      <c r="C13" s="296" t="s">
        <v>33</v>
      </c>
      <c r="D13" s="52">
        <v>32545</v>
      </c>
      <c r="E13" s="191">
        <v>0.64320724139294039</v>
      </c>
      <c r="F13" s="45">
        <v>10691</v>
      </c>
      <c r="G13" s="191">
        <v>0.21129293647970276</v>
      </c>
      <c r="H13" s="45">
        <v>224</v>
      </c>
      <c r="I13" s="191">
        <v>4.4270524526661137E-3</v>
      </c>
      <c r="J13" s="45">
        <v>50</v>
      </c>
      <c r="K13" s="191">
        <v>9.8818135104154314E-4</v>
      </c>
      <c r="L13" s="45">
        <v>4567</v>
      </c>
      <c r="M13" s="191">
        <v>9.026048460413455E-2</v>
      </c>
      <c r="N13" s="45">
        <v>1737</v>
      </c>
      <c r="O13" s="191">
        <v>3.4329420135183211E-2</v>
      </c>
      <c r="P13" s="190">
        <v>0</v>
      </c>
      <c r="Q13" s="191">
        <v>0</v>
      </c>
      <c r="R13" s="45">
        <v>671</v>
      </c>
      <c r="S13" s="191">
        <v>1.3261393730977509E-2</v>
      </c>
      <c r="T13" s="45">
        <v>101</v>
      </c>
      <c r="U13" s="191">
        <v>1.9961263291039173E-3</v>
      </c>
      <c r="V13" s="45">
        <v>12</v>
      </c>
      <c r="W13" s="300">
        <v>2.3716352424997035E-4</v>
      </c>
      <c r="X13" s="344">
        <v>50598</v>
      </c>
    </row>
    <row r="14" spans="1:24" ht="12.75" customHeight="1" x14ac:dyDescent="0.2">
      <c r="A14" s="429"/>
      <c r="B14" s="140" t="s">
        <v>115</v>
      </c>
      <c r="C14" s="296" t="s">
        <v>34</v>
      </c>
      <c r="D14" s="52">
        <v>22393</v>
      </c>
      <c r="E14" s="191">
        <v>0.65763120025843591</v>
      </c>
      <c r="F14" s="45">
        <v>8218</v>
      </c>
      <c r="G14" s="191">
        <v>0.24134386655311152</v>
      </c>
      <c r="H14" s="45">
        <v>226</v>
      </c>
      <c r="I14" s="191">
        <v>6.6371031687762474E-3</v>
      </c>
      <c r="J14" s="45">
        <v>5</v>
      </c>
      <c r="K14" s="191">
        <v>1.4683856568089044E-4</v>
      </c>
      <c r="L14" s="45">
        <v>1046</v>
      </c>
      <c r="M14" s="191">
        <v>3.0718627940442278E-2</v>
      </c>
      <c r="N14" s="45">
        <v>1480</v>
      </c>
      <c r="O14" s="191">
        <v>4.3464215441543566E-2</v>
      </c>
      <c r="P14" s="190">
        <v>0</v>
      </c>
      <c r="Q14" s="191">
        <v>0</v>
      </c>
      <c r="R14" s="45">
        <v>664</v>
      </c>
      <c r="S14" s="191">
        <v>1.950016152242225E-2</v>
      </c>
      <c r="T14" s="45">
        <v>15</v>
      </c>
      <c r="U14" s="191">
        <v>4.405156970426713E-4</v>
      </c>
      <c r="V14" s="45">
        <v>4</v>
      </c>
      <c r="W14" s="300">
        <v>1.1747085254471234E-4</v>
      </c>
      <c r="X14" s="344">
        <v>34051</v>
      </c>
    </row>
    <row r="15" spans="1:24" ht="12.75" customHeight="1" x14ac:dyDescent="0.2">
      <c r="A15" s="429"/>
      <c r="B15" s="140" t="s">
        <v>131</v>
      </c>
      <c r="C15" s="296" t="s">
        <v>35</v>
      </c>
      <c r="D15" s="52">
        <v>10583</v>
      </c>
      <c r="E15" s="191">
        <v>0.48089244331349118</v>
      </c>
      <c r="F15" s="45">
        <v>2449</v>
      </c>
      <c r="G15" s="191">
        <v>0.11128277366292544</v>
      </c>
      <c r="H15" s="45">
        <v>557</v>
      </c>
      <c r="I15" s="191">
        <v>2.5310128595446905E-2</v>
      </c>
      <c r="J15" s="45">
        <v>17</v>
      </c>
      <c r="K15" s="191">
        <v>7.7248148316444768E-4</v>
      </c>
      <c r="L15" s="45">
        <v>1856</v>
      </c>
      <c r="M15" s="191">
        <v>8.4336801926659696E-2</v>
      </c>
      <c r="N15" s="45">
        <v>1327</v>
      </c>
      <c r="O15" s="191">
        <v>6.0298995774071884E-2</v>
      </c>
      <c r="P15" s="190">
        <v>0</v>
      </c>
      <c r="Q15" s="191">
        <v>0</v>
      </c>
      <c r="R15" s="45">
        <v>793</v>
      </c>
      <c r="S15" s="191">
        <v>3.6033989185259234E-2</v>
      </c>
      <c r="T15" s="45">
        <v>4421</v>
      </c>
      <c r="U15" s="191">
        <v>0.20089062571000135</v>
      </c>
      <c r="V15" s="45">
        <v>4</v>
      </c>
      <c r="W15" s="300">
        <v>1.8176034897987003E-4</v>
      </c>
      <c r="X15" s="344">
        <v>22007</v>
      </c>
    </row>
    <row r="16" spans="1:24" ht="12.75" customHeight="1" x14ac:dyDescent="0.2">
      <c r="A16" s="429"/>
      <c r="B16" s="140" t="s">
        <v>132</v>
      </c>
      <c r="C16" s="296" t="s">
        <v>36</v>
      </c>
      <c r="D16" s="52">
        <v>17342</v>
      </c>
      <c r="E16" s="191">
        <v>0.77257539983071233</v>
      </c>
      <c r="F16" s="45">
        <v>3313</v>
      </c>
      <c r="G16" s="191">
        <v>0.14759210584933399</v>
      </c>
      <c r="H16" s="45">
        <v>281</v>
      </c>
      <c r="I16" s="191">
        <v>1.2518376620483806E-2</v>
      </c>
      <c r="J16" s="45">
        <v>3</v>
      </c>
      <c r="K16" s="191">
        <v>1.3364814897313672E-4</v>
      </c>
      <c r="L16" s="45">
        <v>570</v>
      </c>
      <c r="M16" s="191">
        <v>2.5393148304895977E-2</v>
      </c>
      <c r="N16" s="45">
        <v>692</v>
      </c>
      <c r="O16" s="191">
        <v>3.0828173029803538E-2</v>
      </c>
      <c r="P16" s="190">
        <v>0</v>
      </c>
      <c r="Q16" s="191">
        <v>0</v>
      </c>
      <c r="R16" s="45">
        <v>189</v>
      </c>
      <c r="S16" s="191">
        <v>8.4198333853076138E-3</v>
      </c>
      <c r="T16" s="45">
        <v>56</v>
      </c>
      <c r="U16" s="191">
        <v>2.494765447498552E-3</v>
      </c>
      <c r="V16" s="45">
        <v>1</v>
      </c>
      <c r="W16" s="300">
        <v>4.4549382991045572E-5</v>
      </c>
      <c r="X16" s="344">
        <v>22447</v>
      </c>
    </row>
    <row r="17" spans="1:24" ht="12.75" customHeight="1" x14ac:dyDescent="0.2">
      <c r="A17" s="429"/>
      <c r="B17" s="140" t="s">
        <v>133</v>
      </c>
      <c r="C17" s="296" t="s">
        <v>39</v>
      </c>
      <c r="D17" s="52">
        <v>17619</v>
      </c>
      <c r="E17" s="191">
        <v>0.68258949325894935</v>
      </c>
      <c r="F17" s="45">
        <v>3819</v>
      </c>
      <c r="G17" s="191">
        <v>0.14795443979544398</v>
      </c>
      <c r="H17" s="45">
        <v>398</v>
      </c>
      <c r="I17" s="191">
        <v>1.5419184875251821E-2</v>
      </c>
      <c r="J17" s="45">
        <v>69</v>
      </c>
      <c r="K17" s="191">
        <v>2.6731752673175269E-3</v>
      </c>
      <c r="L17" s="45">
        <v>2862</v>
      </c>
      <c r="M17" s="191">
        <v>0.11087866108786611</v>
      </c>
      <c r="N17" s="45">
        <v>845</v>
      </c>
      <c r="O17" s="191">
        <v>3.2736711607004497E-2</v>
      </c>
      <c r="P17" s="190">
        <v>1</v>
      </c>
      <c r="Q17" s="191">
        <v>3.8741670540833722E-5</v>
      </c>
      <c r="R17" s="45">
        <v>170</v>
      </c>
      <c r="S17" s="191">
        <v>6.5860839919417323E-3</v>
      </c>
      <c r="T17" s="45">
        <v>0</v>
      </c>
      <c r="U17" s="191">
        <v>0</v>
      </c>
      <c r="V17" s="45">
        <v>29</v>
      </c>
      <c r="W17" s="300">
        <v>1.123508445684178E-3</v>
      </c>
      <c r="X17" s="344">
        <v>25812</v>
      </c>
    </row>
    <row r="18" spans="1:24" ht="12.75" customHeight="1" x14ac:dyDescent="0.2">
      <c r="A18" s="429"/>
      <c r="B18" s="140" t="s">
        <v>370</v>
      </c>
      <c r="C18" s="296" t="s">
        <v>60</v>
      </c>
      <c r="D18" s="52">
        <v>14465</v>
      </c>
      <c r="E18" s="191">
        <v>0.47088121358117124</v>
      </c>
      <c r="F18" s="45">
        <v>8551</v>
      </c>
      <c r="G18" s="191">
        <v>0.27836192584394021</v>
      </c>
      <c r="H18" s="45">
        <v>151</v>
      </c>
      <c r="I18" s="191">
        <v>4.9155245938995408E-3</v>
      </c>
      <c r="J18" s="45">
        <v>110</v>
      </c>
      <c r="K18" s="191">
        <v>3.580845730655295E-3</v>
      </c>
      <c r="L18" s="45">
        <v>2150</v>
      </c>
      <c r="M18" s="191">
        <v>6.9989257462808041E-2</v>
      </c>
      <c r="N18" s="45">
        <v>2133</v>
      </c>
      <c r="O18" s="191">
        <v>6.9435854031706767E-2</v>
      </c>
      <c r="P18" s="190">
        <v>31</v>
      </c>
      <c r="Q18" s="191">
        <v>1.0091474331846741E-3</v>
      </c>
      <c r="R18" s="45">
        <v>576</v>
      </c>
      <c r="S18" s="191">
        <v>1.8750610371431362E-2</v>
      </c>
      <c r="T18" s="45">
        <v>2544</v>
      </c>
      <c r="U18" s="191">
        <v>8.2815195807155184E-2</v>
      </c>
      <c r="V18" s="45">
        <v>8</v>
      </c>
      <c r="W18" s="300">
        <v>2.6042514404765781E-4</v>
      </c>
      <c r="X18" s="344">
        <v>30719</v>
      </c>
    </row>
    <row r="19" spans="1:24" ht="15" x14ac:dyDescent="0.25">
      <c r="A19" s="427" t="s">
        <v>405</v>
      </c>
      <c r="B19" s="428"/>
      <c r="C19" s="437"/>
      <c r="D19" s="357">
        <v>173801</v>
      </c>
      <c r="E19" s="193">
        <v>0.66787970548903275</v>
      </c>
      <c r="F19" s="350">
        <v>43634</v>
      </c>
      <c r="G19" s="193">
        <v>0.16767603793596383</v>
      </c>
      <c r="H19" s="350">
        <v>2225</v>
      </c>
      <c r="I19" s="193">
        <v>8.5501944448714198E-3</v>
      </c>
      <c r="J19" s="350">
        <v>292</v>
      </c>
      <c r="K19" s="193">
        <v>1.1220929338887438E-3</v>
      </c>
      <c r="L19" s="350">
        <v>15743</v>
      </c>
      <c r="M19" s="193">
        <v>6.0496948829487987E-2</v>
      </c>
      <c r="N19" s="350">
        <v>13242</v>
      </c>
      <c r="O19" s="193">
        <v>5.0886145995050494E-2</v>
      </c>
      <c r="P19" s="192">
        <v>87</v>
      </c>
      <c r="Q19" s="193">
        <v>3.3432220975452296E-4</v>
      </c>
      <c r="R19" s="350">
        <v>3686</v>
      </c>
      <c r="S19" s="193">
        <v>1.4164501898335307E-2</v>
      </c>
      <c r="T19" s="350">
        <v>7446</v>
      </c>
      <c r="U19" s="193">
        <v>2.8613369814162966E-2</v>
      </c>
      <c r="V19" s="350">
        <v>72</v>
      </c>
      <c r="W19" s="301">
        <v>2.7668044945201902E-4</v>
      </c>
      <c r="X19" s="359">
        <v>260228</v>
      </c>
    </row>
    <row r="20" spans="1:24" ht="12.75" customHeight="1" x14ac:dyDescent="0.2">
      <c r="A20" s="429" t="s">
        <v>406</v>
      </c>
      <c r="B20" s="140" t="s">
        <v>122</v>
      </c>
      <c r="C20" s="296" t="s">
        <v>29</v>
      </c>
      <c r="D20" s="52">
        <v>22024</v>
      </c>
      <c r="E20" s="191">
        <v>0.70967326158406907</v>
      </c>
      <c r="F20" s="45">
        <v>903</v>
      </c>
      <c r="G20" s="191">
        <v>2.9097119288522266E-2</v>
      </c>
      <c r="H20" s="45">
        <v>716</v>
      </c>
      <c r="I20" s="191">
        <v>2.3071470000644453E-2</v>
      </c>
      <c r="J20" s="45">
        <v>1</v>
      </c>
      <c r="K20" s="191">
        <v>3.2222723464587226E-5</v>
      </c>
      <c r="L20" s="45">
        <v>915</v>
      </c>
      <c r="M20" s="191">
        <v>2.9483791970097314E-2</v>
      </c>
      <c r="N20" s="45">
        <v>1008</v>
      </c>
      <c r="O20" s="191">
        <v>3.2480505252303928E-2</v>
      </c>
      <c r="P20" s="190">
        <v>0</v>
      </c>
      <c r="Q20" s="191">
        <v>0</v>
      </c>
      <c r="R20" s="45">
        <v>198</v>
      </c>
      <c r="S20" s="191">
        <v>6.3800992459882707E-3</v>
      </c>
      <c r="T20" s="45">
        <v>5269</v>
      </c>
      <c r="U20" s="191">
        <v>0.16978152993491011</v>
      </c>
      <c r="V20" s="45">
        <v>0</v>
      </c>
      <c r="W20" s="300">
        <v>0</v>
      </c>
      <c r="X20" s="344">
        <v>31034</v>
      </c>
    </row>
    <row r="21" spans="1:24" ht="12.75" customHeight="1" x14ac:dyDescent="0.2">
      <c r="A21" s="429"/>
      <c r="B21" s="140" t="s">
        <v>123</v>
      </c>
      <c r="C21" s="296" t="s">
        <v>32</v>
      </c>
      <c r="D21" s="52">
        <v>36230</v>
      </c>
      <c r="E21" s="191">
        <v>0.60698967966760486</v>
      </c>
      <c r="F21" s="45">
        <v>8675</v>
      </c>
      <c r="G21" s="191">
        <v>0.14533909663583969</v>
      </c>
      <c r="H21" s="45">
        <v>1855</v>
      </c>
      <c r="I21" s="191">
        <v>3.1078273689853907E-2</v>
      </c>
      <c r="J21" s="45">
        <v>160</v>
      </c>
      <c r="K21" s="191">
        <v>2.6806058169146227E-3</v>
      </c>
      <c r="L21" s="45">
        <v>4328</v>
      </c>
      <c r="M21" s="191">
        <v>7.2510387347540547E-2</v>
      </c>
      <c r="N21" s="45">
        <v>6895</v>
      </c>
      <c r="O21" s="191">
        <v>0.11551735692266452</v>
      </c>
      <c r="P21" s="190">
        <v>30</v>
      </c>
      <c r="Q21" s="191">
        <v>5.0261359067149171E-4</v>
      </c>
      <c r="R21" s="45">
        <v>1177</v>
      </c>
      <c r="S21" s="191">
        <v>1.9719206540678193E-2</v>
      </c>
      <c r="T21" s="45">
        <v>316</v>
      </c>
      <c r="U21" s="191">
        <v>5.2941964884063797E-3</v>
      </c>
      <c r="V21" s="45">
        <v>22</v>
      </c>
      <c r="W21" s="300">
        <v>3.6858329982576065E-4</v>
      </c>
      <c r="X21" s="344">
        <v>59688</v>
      </c>
    </row>
    <row r="22" spans="1:24" ht="12.75" customHeight="1" x14ac:dyDescent="0.2">
      <c r="A22" s="429"/>
      <c r="B22" s="140" t="s">
        <v>124</v>
      </c>
      <c r="C22" s="296" t="s">
        <v>37</v>
      </c>
      <c r="D22" s="52">
        <v>29136</v>
      </c>
      <c r="E22" s="191">
        <v>0.67037872164189405</v>
      </c>
      <c r="F22" s="45">
        <v>6201</v>
      </c>
      <c r="G22" s="191">
        <v>0.14267636095899866</v>
      </c>
      <c r="H22" s="45">
        <v>1505</v>
      </c>
      <c r="I22" s="191">
        <v>3.4627950853619256E-2</v>
      </c>
      <c r="J22" s="45">
        <v>78</v>
      </c>
      <c r="K22" s="191">
        <v>1.7946712070314298E-3</v>
      </c>
      <c r="L22" s="45">
        <v>2817</v>
      </c>
      <c r="M22" s="191">
        <v>6.4815240900096632E-2</v>
      </c>
      <c r="N22" s="45">
        <v>0</v>
      </c>
      <c r="O22" s="191">
        <v>0</v>
      </c>
      <c r="P22" s="190">
        <v>0</v>
      </c>
      <c r="Q22" s="191">
        <v>0</v>
      </c>
      <c r="R22" s="45">
        <v>3704</v>
      </c>
      <c r="S22" s="191">
        <v>8.522387372877456E-2</v>
      </c>
      <c r="T22" s="45">
        <v>15</v>
      </c>
      <c r="U22" s="191">
        <v>3.4512907827527494E-4</v>
      </c>
      <c r="V22" s="45">
        <v>6</v>
      </c>
      <c r="W22" s="300">
        <v>1.3805163131010999E-4</v>
      </c>
      <c r="X22" s="344">
        <v>43462</v>
      </c>
    </row>
    <row r="23" spans="1:24" ht="12.75" customHeight="1" x14ac:dyDescent="0.2">
      <c r="A23" s="429"/>
      <c r="B23" s="140" t="s">
        <v>119</v>
      </c>
      <c r="C23" s="296" t="s">
        <v>38</v>
      </c>
      <c r="D23" s="52">
        <v>48788</v>
      </c>
      <c r="E23" s="191">
        <v>0.6978986367602672</v>
      </c>
      <c r="F23" s="45">
        <v>8564</v>
      </c>
      <c r="G23" s="191">
        <v>0.12250561460225728</v>
      </c>
      <c r="H23" s="45">
        <v>2008</v>
      </c>
      <c r="I23" s="191">
        <v>2.8723876006694609E-2</v>
      </c>
      <c r="J23" s="45">
        <v>160</v>
      </c>
      <c r="K23" s="191">
        <v>2.288755060294391E-3</v>
      </c>
      <c r="L23" s="45">
        <v>2966</v>
      </c>
      <c r="M23" s="191">
        <v>4.2427796930207276E-2</v>
      </c>
      <c r="N23" s="45">
        <v>5477</v>
      </c>
      <c r="O23" s="191">
        <v>7.8346946657702379E-2</v>
      </c>
      <c r="P23" s="190">
        <v>1</v>
      </c>
      <c r="Q23" s="191">
        <v>1.4304719126839944E-5</v>
      </c>
      <c r="R23" s="45">
        <v>1779</v>
      </c>
      <c r="S23" s="191">
        <v>2.5448095326648261E-2</v>
      </c>
      <c r="T23" s="45">
        <v>148</v>
      </c>
      <c r="U23" s="191">
        <v>2.1170984307723119E-3</v>
      </c>
      <c r="V23" s="45">
        <v>16</v>
      </c>
      <c r="W23" s="300">
        <v>2.288755060294391E-4</v>
      </c>
      <c r="X23" s="344">
        <v>69907</v>
      </c>
    </row>
    <row r="24" spans="1:24" ht="12.75" customHeight="1" x14ac:dyDescent="0.2">
      <c r="A24" s="429"/>
      <c r="B24" s="140" t="s">
        <v>120</v>
      </c>
      <c r="C24" s="296" t="s">
        <v>47</v>
      </c>
      <c r="D24" s="52">
        <v>45778</v>
      </c>
      <c r="E24" s="191">
        <v>0.6967307926458054</v>
      </c>
      <c r="F24" s="45">
        <v>7866</v>
      </c>
      <c r="G24" s="191">
        <v>0.11971873858516985</v>
      </c>
      <c r="H24" s="45">
        <v>2034</v>
      </c>
      <c r="I24" s="191">
        <v>3.0957019359551929E-2</v>
      </c>
      <c r="J24" s="45">
        <v>162</v>
      </c>
      <c r="K24" s="191">
        <v>2.4656033118227202E-3</v>
      </c>
      <c r="L24" s="45">
        <v>4631</v>
      </c>
      <c r="M24" s="191">
        <v>7.0482771216364301E-2</v>
      </c>
      <c r="N24" s="45">
        <v>3025</v>
      </c>
      <c r="O24" s="191">
        <v>4.6039814927553879E-2</v>
      </c>
      <c r="P24" s="190">
        <v>0</v>
      </c>
      <c r="Q24" s="191">
        <v>0</v>
      </c>
      <c r="R24" s="45">
        <v>1920</v>
      </c>
      <c r="S24" s="191">
        <v>2.9221965177158162E-2</v>
      </c>
      <c r="T24" s="45">
        <v>245</v>
      </c>
      <c r="U24" s="191">
        <v>3.7288445147936199E-3</v>
      </c>
      <c r="V24" s="45">
        <v>43</v>
      </c>
      <c r="W24" s="300">
        <v>6.5445026178010475E-4</v>
      </c>
      <c r="X24" s="344">
        <v>65704</v>
      </c>
    </row>
    <row r="25" spans="1:24" ht="15" x14ac:dyDescent="0.25">
      <c r="A25" s="427" t="s">
        <v>407</v>
      </c>
      <c r="B25" s="428"/>
      <c r="C25" s="437"/>
      <c r="D25" s="357">
        <v>181956</v>
      </c>
      <c r="E25" s="193">
        <v>0.67442317314998423</v>
      </c>
      <c r="F25" s="350">
        <v>32209</v>
      </c>
      <c r="G25" s="193">
        <v>0.11938323541948516</v>
      </c>
      <c r="H25" s="350">
        <v>8118</v>
      </c>
      <c r="I25" s="193">
        <v>3.008951240756871E-2</v>
      </c>
      <c r="J25" s="350">
        <v>561</v>
      </c>
      <c r="K25" s="193">
        <v>2.0793565484905204E-3</v>
      </c>
      <c r="L25" s="350">
        <v>15657</v>
      </c>
      <c r="M25" s="193">
        <v>5.803295094423544E-2</v>
      </c>
      <c r="N25" s="350">
        <v>16405</v>
      </c>
      <c r="O25" s="193">
        <v>6.0805426342222801E-2</v>
      </c>
      <c r="P25" s="192">
        <v>31</v>
      </c>
      <c r="Q25" s="193">
        <v>1.1490205526418207E-4</v>
      </c>
      <c r="R25" s="350">
        <v>8778</v>
      </c>
      <c r="S25" s="193">
        <v>3.2535814229322266E-2</v>
      </c>
      <c r="T25" s="350">
        <v>5993</v>
      </c>
      <c r="U25" s="193">
        <v>2.2213161845104617E-2</v>
      </c>
      <c r="V25" s="350">
        <v>87</v>
      </c>
      <c r="W25" s="301">
        <v>3.2246705832205937E-4</v>
      </c>
      <c r="X25" s="359">
        <v>269795</v>
      </c>
    </row>
    <row r="26" spans="1:24" ht="15" x14ac:dyDescent="0.25">
      <c r="A26" s="202" t="s">
        <v>408</v>
      </c>
      <c r="B26" s="140" t="s">
        <v>125</v>
      </c>
      <c r="C26" s="296" t="s">
        <v>31</v>
      </c>
      <c r="D26" s="52">
        <v>32084</v>
      </c>
      <c r="E26" s="191">
        <v>0.60089148593474917</v>
      </c>
      <c r="F26" s="45">
        <v>6733</v>
      </c>
      <c r="G26" s="191">
        <v>0.1261003108963554</v>
      </c>
      <c r="H26" s="45">
        <v>3435</v>
      </c>
      <c r="I26" s="191">
        <v>6.4333071131587816E-2</v>
      </c>
      <c r="J26" s="45">
        <v>159</v>
      </c>
      <c r="K26" s="191">
        <v>2.9778626812001349E-3</v>
      </c>
      <c r="L26" s="45">
        <v>3992</v>
      </c>
      <c r="M26" s="191">
        <v>7.4764954863842381E-2</v>
      </c>
      <c r="N26" s="45">
        <v>5937</v>
      </c>
      <c r="O26" s="191">
        <v>0.11119226879424654</v>
      </c>
      <c r="P26" s="190">
        <v>0</v>
      </c>
      <c r="Q26" s="191">
        <v>0</v>
      </c>
      <c r="R26" s="45">
        <v>1018</v>
      </c>
      <c r="S26" s="191">
        <v>1.9065812638124135E-2</v>
      </c>
      <c r="T26" s="45">
        <v>7</v>
      </c>
      <c r="U26" s="191">
        <v>1.3110087275723865E-4</v>
      </c>
      <c r="V26" s="45">
        <v>29</v>
      </c>
      <c r="W26" s="300">
        <v>5.4313218713713152E-4</v>
      </c>
      <c r="X26" s="344">
        <v>53394</v>
      </c>
    </row>
    <row r="27" spans="1:24" ht="15" x14ac:dyDescent="0.25">
      <c r="A27" s="427" t="s">
        <v>409</v>
      </c>
      <c r="B27" s="428"/>
      <c r="C27" s="437"/>
      <c r="D27" s="357">
        <v>32084</v>
      </c>
      <c r="E27" s="193">
        <v>0.60089148593474917</v>
      </c>
      <c r="F27" s="350">
        <v>6733</v>
      </c>
      <c r="G27" s="193">
        <v>0.1261003108963554</v>
      </c>
      <c r="H27" s="350">
        <v>3435</v>
      </c>
      <c r="I27" s="193">
        <v>6.4333071131587816E-2</v>
      </c>
      <c r="J27" s="350">
        <v>159</v>
      </c>
      <c r="K27" s="193">
        <v>2.9778626812001349E-3</v>
      </c>
      <c r="L27" s="350">
        <v>3992</v>
      </c>
      <c r="M27" s="193">
        <v>7.4764954863842381E-2</v>
      </c>
      <c r="N27" s="350">
        <v>5937</v>
      </c>
      <c r="O27" s="193">
        <v>0.11119226879424654</v>
      </c>
      <c r="P27" s="192">
        <v>0</v>
      </c>
      <c r="Q27" s="193">
        <v>0</v>
      </c>
      <c r="R27" s="350">
        <v>1018</v>
      </c>
      <c r="S27" s="193">
        <v>1.9065812638124135E-2</v>
      </c>
      <c r="T27" s="350">
        <v>7</v>
      </c>
      <c r="U27" s="193">
        <v>1.3110087275723865E-4</v>
      </c>
      <c r="V27" s="350">
        <v>29</v>
      </c>
      <c r="W27" s="301">
        <v>5.4313218713713152E-4</v>
      </c>
      <c r="X27" s="359">
        <v>53394</v>
      </c>
    </row>
    <row r="28" spans="1:24" ht="12.75" customHeight="1" x14ac:dyDescent="0.2">
      <c r="A28" s="429" t="s">
        <v>410</v>
      </c>
      <c r="B28" s="140" t="s">
        <v>137</v>
      </c>
      <c r="C28" s="296" t="s">
        <v>24</v>
      </c>
      <c r="D28" s="52">
        <v>12482</v>
      </c>
      <c r="E28" s="191">
        <v>0.50522140370760138</v>
      </c>
      <c r="F28" s="45">
        <v>3378</v>
      </c>
      <c r="G28" s="191">
        <v>0.13672792034323647</v>
      </c>
      <c r="H28" s="45">
        <v>360</v>
      </c>
      <c r="I28" s="191">
        <v>1.4571359184003886E-2</v>
      </c>
      <c r="J28" s="45">
        <v>80</v>
      </c>
      <c r="K28" s="191">
        <v>3.2380798186675301E-3</v>
      </c>
      <c r="L28" s="45">
        <v>3153</v>
      </c>
      <c r="M28" s="191">
        <v>0.12762082085323403</v>
      </c>
      <c r="N28" s="45">
        <v>2748</v>
      </c>
      <c r="O28" s="191">
        <v>0.11122804177122966</v>
      </c>
      <c r="P28" s="190">
        <v>2</v>
      </c>
      <c r="Q28" s="191">
        <v>8.0951995466688252E-5</v>
      </c>
      <c r="R28" s="45">
        <v>701</v>
      </c>
      <c r="S28" s="191">
        <v>2.8373674411074232E-2</v>
      </c>
      <c r="T28" s="45">
        <v>1795</v>
      </c>
      <c r="U28" s="191">
        <v>7.2654415931352703E-2</v>
      </c>
      <c r="V28" s="45">
        <v>7</v>
      </c>
      <c r="W28" s="300">
        <v>2.8333198413340888E-4</v>
      </c>
      <c r="X28" s="344">
        <v>24706</v>
      </c>
    </row>
    <row r="29" spans="1:24" ht="12.75" customHeight="1" x14ac:dyDescent="0.2">
      <c r="A29" s="429"/>
      <c r="B29" s="140" t="s">
        <v>138</v>
      </c>
      <c r="C29" s="296" t="s">
        <v>30</v>
      </c>
      <c r="D29" s="52">
        <v>4818</v>
      </c>
      <c r="E29" s="191">
        <v>0.33680531282768261</v>
      </c>
      <c r="F29" s="45">
        <v>1318</v>
      </c>
      <c r="G29" s="191">
        <v>9.2135616917161836E-2</v>
      </c>
      <c r="H29" s="45">
        <v>524</v>
      </c>
      <c r="I29" s="191">
        <v>3.6630548759175111E-2</v>
      </c>
      <c r="J29" s="45">
        <v>29</v>
      </c>
      <c r="K29" s="191">
        <v>2.0272631946871723E-3</v>
      </c>
      <c r="L29" s="45">
        <v>2858</v>
      </c>
      <c r="M29" s="191">
        <v>0.19979028311779098</v>
      </c>
      <c r="N29" s="45">
        <v>1384</v>
      </c>
      <c r="O29" s="191">
        <v>9.674938832576023E-2</v>
      </c>
      <c r="P29" s="190">
        <v>0</v>
      </c>
      <c r="Q29" s="191">
        <v>0</v>
      </c>
      <c r="R29" s="45">
        <v>386</v>
      </c>
      <c r="S29" s="191">
        <v>2.6983572177560294E-2</v>
      </c>
      <c r="T29" s="45">
        <v>2976</v>
      </c>
      <c r="U29" s="191">
        <v>0.20803914715134569</v>
      </c>
      <c r="V29" s="45">
        <v>12</v>
      </c>
      <c r="W29" s="300">
        <v>8.3886752883607126E-4</v>
      </c>
      <c r="X29" s="344">
        <v>14305</v>
      </c>
    </row>
    <row r="30" spans="1:24" ht="15" x14ac:dyDescent="0.25">
      <c r="A30" s="427" t="s">
        <v>411</v>
      </c>
      <c r="B30" s="428"/>
      <c r="C30" s="437"/>
      <c r="D30" s="357">
        <v>17300</v>
      </c>
      <c r="E30" s="193">
        <v>0.44346466381277078</v>
      </c>
      <c r="F30" s="350">
        <v>4696</v>
      </c>
      <c r="G30" s="193">
        <v>0.12037630411935095</v>
      </c>
      <c r="H30" s="350">
        <v>884</v>
      </c>
      <c r="I30" s="193">
        <v>2.2660275306964701E-2</v>
      </c>
      <c r="J30" s="350">
        <v>109</v>
      </c>
      <c r="K30" s="193">
        <v>2.7940837199764167E-3</v>
      </c>
      <c r="L30" s="350">
        <v>6011</v>
      </c>
      <c r="M30" s="193">
        <v>0.15408474532824076</v>
      </c>
      <c r="N30" s="350">
        <v>4132</v>
      </c>
      <c r="O30" s="193">
        <v>0.1059188434031427</v>
      </c>
      <c r="P30" s="192">
        <v>2</v>
      </c>
      <c r="Q30" s="193">
        <v>5.1267591192227831E-5</v>
      </c>
      <c r="R30" s="350">
        <v>1087</v>
      </c>
      <c r="S30" s="193">
        <v>2.7863935812975828E-2</v>
      </c>
      <c r="T30" s="350">
        <v>4771</v>
      </c>
      <c r="U30" s="193">
        <v>0.12229883878905949</v>
      </c>
      <c r="V30" s="350">
        <v>19</v>
      </c>
      <c r="W30" s="301">
        <v>4.8704211632616439E-4</v>
      </c>
      <c r="X30" s="359">
        <v>39011</v>
      </c>
    </row>
    <row r="31" spans="1:24" ht="12.75" customHeight="1" x14ac:dyDescent="0.2">
      <c r="A31" s="429" t="s">
        <v>412</v>
      </c>
      <c r="B31" s="140" t="s">
        <v>139</v>
      </c>
      <c r="C31" s="296" t="s">
        <v>25</v>
      </c>
      <c r="D31" s="52">
        <v>16945</v>
      </c>
      <c r="E31" s="191">
        <v>0.74300622643164083</v>
      </c>
      <c r="F31" s="45">
        <v>2704</v>
      </c>
      <c r="G31" s="191">
        <v>0.11856528983600807</v>
      </c>
      <c r="H31" s="45">
        <v>474</v>
      </c>
      <c r="I31" s="191">
        <v>2.0784004209418575E-2</v>
      </c>
      <c r="J31" s="45">
        <v>74</v>
      </c>
      <c r="K31" s="191">
        <v>3.2447601508374989E-3</v>
      </c>
      <c r="L31" s="45">
        <v>801</v>
      </c>
      <c r="M31" s="191">
        <v>3.51223362273086E-2</v>
      </c>
      <c r="N31" s="45">
        <v>1344</v>
      </c>
      <c r="O31" s="191">
        <v>5.8931860036832415E-2</v>
      </c>
      <c r="P31" s="190">
        <v>0</v>
      </c>
      <c r="Q31" s="191">
        <v>0</v>
      </c>
      <c r="R31" s="45">
        <v>422</v>
      </c>
      <c r="S31" s="191">
        <v>1.8503902481803034E-2</v>
      </c>
      <c r="T31" s="45">
        <v>15</v>
      </c>
      <c r="U31" s="191">
        <v>6.5772165219679028E-4</v>
      </c>
      <c r="V31" s="45">
        <v>27</v>
      </c>
      <c r="W31" s="300">
        <v>1.1838989739542227E-3</v>
      </c>
      <c r="X31" s="344">
        <v>22806</v>
      </c>
    </row>
    <row r="32" spans="1:24" ht="12.75" customHeight="1" x14ac:dyDescent="0.2">
      <c r="A32" s="429"/>
      <c r="B32" s="140" t="s">
        <v>140</v>
      </c>
      <c r="C32" s="296" t="s">
        <v>109</v>
      </c>
      <c r="D32" s="52">
        <v>12627</v>
      </c>
      <c r="E32" s="191">
        <v>0.72240974884146691</v>
      </c>
      <c r="F32" s="45">
        <v>837</v>
      </c>
      <c r="G32" s="191">
        <v>4.7886034670175638E-2</v>
      </c>
      <c r="H32" s="45">
        <v>644</v>
      </c>
      <c r="I32" s="191">
        <v>3.6844213055666798E-2</v>
      </c>
      <c r="J32" s="45">
        <v>31</v>
      </c>
      <c r="K32" s="191">
        <v>1.7735568396361348E-3</v>
      </c>
      <c r="L32" s="45">
        <v>1318</v>
      </c>
      <c r="M32" s="191">
        <v>7.5404771440013729E-2</v>
      </c>
      <c r="N32" s="45">
        <v>1721</v>
      </c>
      <c r="O32" s="191">
        <v>9.8461010355283485E-2</v>
      </c>
      <c r="P32" s="190">
        <v>0</v>
      </c>
      <c r="Q32" s="191">
        <v>0</v>
      </c>
      <c r="R32" s="45">
        <v>280</v>
      </c>
      <c r="S32" s="191">
        <v>1.6019223067681217E-2</v>
      </c>
      <c r="T32" s="45">
        <v>3</v>
      </c>
      <c r="U32" s="191">
        <v>1.7163453286801305E-4</v>
      </c>
      <c r="V32" s="45">
        <v>18</v>
      </c>
      <c r="W32" s="300">
        <v>1.0298071972080782E-3</v>
      </c>
      <c r="X32" s="344">
        <v>17479</v>
      </c>
    </row>
    <row r="33" spans="1:24" ht="12.75" customHeight="1" x14ac:dyDescent="0.2">
      <c r="A33" s="429"/>
      <c r="B33" s="140" t="s">
        <v>141</v>
      </c>
      <c r="C33" s="296" t="s">
        <v>27</v>
      </c>
      <c r="D33" s="52">
        <v>28942</v>
      </c>
      <c r="E33" s="191">
        <v>0.81316026073274894</v>
      </c>
      <c r="F33" s="45">
        <v>3010</v>
      </c>
      <c r="G33" s="191">
        <v>8.4569566194650489E-2</v>
      </c>
      <c r="H33" s="45">
        <v>815</v>
      </c>
      <c r="I33" s="191">
        <v>2.2898404135760844E-2</v>
      </c>
      <c r="J33" s="45">
        <v>76</v>
      </c>
      <c r="K33" s="191">
        <v>2.1353113059114407E-3</v>
      </c>
      <c r="L33" s="45">
        <v>892</v>
      </c>
      <c r="M33" s="191">
        <v>2.5061811643065857E-2</v>
      </c>
      <c r="N33" s="45">
        <v>1306</v>
      </c>
      <c r="O33" s="191">
        <v>3.6693639020004498E-2</v>
      </c>
      <c r="P33" s="190">
        <v>0</v>
      </c>
      <c r="Q33" s="191">
        <v>0</v>
      </c>
      <c r="R33" s="45">
        <v>527</v>
      </c>
      <c r="S33" s="191">
        <v>1.4806698134412228E-2</v>
      </c>
      <c r="T33" s="45">
        <v>1</v>
      </c>
      <c r="U33" s="191">
        <v>2.8096201393571589E-5</v>
      </c>
      <c r="V33" s="45">
        <v>23</v>
      </c>
      <c r="W33" s="300">
        <v>6.4621263205214658E-4</v>
      </c>
      <c r="X33" s="344">
        <v>35592</v>
      </c>
    </row>
    <row r="34" spans="1:24" ht="12.75" customHeight="1" x14ac:dyDescent="0.2">
      <c r="A34" s="429"/>
      <c r="B34" s="140" t="s">
        <v>142</v>
      </c>
      <c r="C34" s="296" t="s">
        <v>28</v>
      </c>
      <c r="D34" s="52">
        <v>1944</v>
      </c>
      <c r="E34" s="191">
        <v>0.24657534246575341</v>
      </c>
      <c r="F34" s="45">
        <v>904</v>
      </c>
      <c r="G34" s="191">
        <v>0.11466260781329274</v>
      </c>
      <c r="H34" s="45">
        <v>262</v>
      </c>
      <c r="I34" s="191">
        <v>3.3231861998985285E-2</v>
      </c>
      <c r="J34" s="45">
        <v>27</v>
      </c>
      <c r="K34" s="191">
        <v>3.4246575342465752E-3</v>
      </c>
      <c r="L34" s="45">
        <v>2005</v>
      </c>
      <c r="M34" s="191">
        <v>0.25431253170979201</v>
      </c>
      <c r="N34" s="45">
        <v>226</v>
      </c>
      <c r="O34" s="191">
        <v>2.8665651953323185E-2</v>
      </c>
      <c r="P34" s="190">
        <v>0</v>
      </c>
      <c r="Q34" s="191">
        <v>0</v>
      </c>
      <c r="R34" s="45">
        <v>467</v>
      </c>
      <c r="S34" s="191">
        <v>5.9233891425672244E-2</v>
      </c>
      <c r="T34" s="45">
        <v>2043</v>
      </c>
      <c r="U34" s="191">
        <v>0.2591324200913242</v>
      </c>
      <c r="V34" s="45">
        <v>6</v>
      </c>
      <c r="W34" s="300">
        <v>7.6103500761035003E-4</v>
      </c>
      <c r="X34" s="344">
        <v>7884</v>
      </c>
    </row>
    <row r="35" spans="1:24" ht="12.75" customHeight="1" x14ac:dyDescent="0.2">
      <c r="A35" s="429"/>
      <c r="B35" s="140" t="s">
        <v>143</v>
      </c>
      <c r="C35" s="296" t="s">
        <v>110</v>
      </c>
      <c r="D35" s="52">
        <v>29538</v>
      </c>
      <c r="E35" s="191">
        <v>0.71814446524519215</v>
      </c>
      <c r="F35" s="45">
        <v>5265</v>
      </c>
      <c r="G35" s="191">
        <v>0.12800564051445382</v>
      </c>
      <c r="H35" s="45">
        <v>819</v>
      </c>
      <c r="I35" s="191">
        <v>1.9911988524470594E-2</v>
      </c>
      <c r="J35" s="45">
        <v>191</v>
      </c>
      <c r="K35" s="191">
        <v>4.6436993994797109E-3</v>
      </c>
      <c r="L35" s="45">
        <v>2383</v>
      </c>
      <c r="M35" s="191">
        <v>5.7936835963142155E-2</v>
      </c>
      <c r="N35" s="45">
        <v>1861</v>
      </c>
      <c r="O35" s="191">
        <v>4.5245678442051004E-2</v>
      </c>
      <c r="P35" s="190">
        <v>20</v>
      </c>
      <c r="Q35" s="191">
        <v>4.8625124601881794E-4</v>
      </c>
      <c r="R35" s="45">
        <v>918</v>
      </c>
      <c r="S35" s="191">
        <v>2.2318932192263743E-2</v>
      </c>
      <c r="T35" s="45">
        <v>111</v>
      </c>
      <c r="U35" s="191">
        <v>2.6986944154044393E-3</v>
      </c>
      <c r="V35" s="45">
        <v>25</v>
      </c>
      <c r="W35" s="300">
        <v>6.0781405752352244E-4</v>
      </c>
      <c r="X35" s="344">
        <v>41131</v>
      </c>
    </row>
    <row r="36" spans="1:24" ht="15" x14ac:dyDescent="0.25">
      <c r="A36" s="427" t="s">
        <v>413</v>
      </c>
      <c r="B36" s="428"/>
      <c r="C36" s="437"/>
      <c r="D36" s="357">
        <v>89996</v>
      </c>
      <c r="E36" s="193">
        <v>0.72059059026999328</v>
      </c>
      <c r="F36" s="350">
        <v>12720</v>
      </c>
      <c r="G36" s="193">
        <v>0.10184799666912212</v>
      </c>
      <c r="H36" s="350">
        <v>3014</v>
      </c>
      <c r="I36" s="193">
        <v>2.4132850783076577E-2</v>
      </c>
      <c r="J36" s="350">
        <v>399</v>
      </c>
      <c r="K36" s="193">
        <v>3.1947602728757646E-3</v>
      </c>
      <c r="L36" s="350">
        <v>7399</v>
      </c>
      <c r="M36" s="193">
        <v>5.9243186112801459E-2</v>
      </c>
      <c r="N36" s="350">
        <v>6458</v>
      </c>
      <c r="O36" s="193">
        <v>5.1708676296320019E-2</v>
      </c>
      <c r="P36" s="192">
        <v>20</v>
      </c>
      <c r="Q36" s="193">
        <v>1.6013835954264483E-4</v>
      </c>
      <c r="R36" s="350">
        <v>2614</v>
      </c>
      <c r="S36" s="193">
        <v>2.0930083592223682E-2</v>
      </c>
      <c r="T36" s="350">
        <v>2173</v>
      </c>
      <c r="U36" s="193">
        <v>1.7399032764308361E-2</v>
      </c>
      <c r="V36" s="350">
        <v>99</v>
      </c>
      <c r="W36" s="301">
        <v>7.9268487973609201E-4</v>
      </c>
      <c r="X36" s="359">
        <v>124892</v>
      </c>
    </row>
    <row r="37" spans="1:24" ht="12.75" customHeight="1" x14ac:dyDescent="0.2">
      <c r="A37" s="429" t="s">
        <v>414</v>
      </c>
      <c r="B37" s="140" t="s">
        <v>144</v>
      </c>
      <c r="C37" s="296" t="s">
        <v>23</v>
      </c>
      <c r="D37" s="52">
        <v>21240</v>
      </c>
      <c r="E37" s="191">
        <v>0.59217129474740715</v>
      </c>
      <c r="F37" s="45">
        <v>3153</v>
      </c>
      <c r="G37" s="191">
        <v>8.7905654064904651E-2</v>
      </c>
      <c r="H37" s="45">
        <v>737</v>
      </c>
      <c r="I37" s="191">
        <v>2.0547563287610125E-2</v>
      </c>
      <c r="J37" s="45">
        <v>134</v>
      </c>
      <c r="K37" s="191">
        <v>3.7359205977472955E-3</v>
      </c>
      <c r="L37" s="45">
        <v>6529</v>
      </c>
      <c r="M37" s="191">
        <v>0.18202854912456787</v>
      </c>
      <c r="N37" s="45">
        <v>1990</v>
      </c>
      <c r="O37" s="191">
        <v>5.5481208876993419E-2</v>
      </c>
      <c r="P37" s="190">
        <v>0</v>
      </c>
      <c r="Q37" s="191">
        <v>0</v>
      </c>
      <c r="R37" s="45">
        <v>1296</v>
      </c>
      <c r="S37" s="191">
        <v>3.6132485781197723E-2</v>
      </c>
      <c r="T37" s="45">
        <v>763</v>
      </c>
      <c r="U37" s="191">
        <v>2.1272443403590944E-2</v>
      </c>
      <c r="V37" s="45">
        <v>26</v>
      </c>
      <c r="W37" s="300">
        <v>7.248801159808186E-4</v>
      </c>
      <c r="X37" s="344">
        <v>35868</v>
      </c>
    </row>
    <row r="38" spans="1:24" ht="12.75" customHeight="1" x14ac:dyDescent="0.2">
      <c r="A38" s="429"/>
      <c r="B38" s="140" t="s">
        <v>145</v>
      </c>
      <c r="C38" s="296" t="s">
        <v>73</v>
      </c>
      <c r="D38" s="52">
        <v>15114</v>
      </c>
      <c r="E38" s="191">
        <v>0.51050462744038372</v>
      </c>
      <c r="F38" s="45">
        <v>2650</v>
      </c>
      <c r="G38" s="191">
        <v>8.9508883334459236E-2</v>
      </c>
      <c r="H38" s="45">
        <v>2273</v>
      </c>
      <c r="I38" s="191">
        <v>7.677497804499088E-2</v>
      </c>
      <c r="J38" s="45">
        <v>78</v>
      </c>
      <c r="K38" s="191">
        <v>2.6346010943727621E-3</v>
      </c>
      <c r="L38" s="45">
        <v>3181</v>
      </c>
      <c r="M38" s="191">
        <v>0.10744443693845843</v>
      </c>
      <c r="N38" s="45">
        <v>2082</v>
      </c>
      <c r="O38" s="191">
        <v>7.0323583057488342E-2</v>
      </c>
      <c r="P38" s="190">
        <v>0</v>
      </c>
      <c r="Q38" s="191">
        <v>0</v>
      </c>
      <c r="R38" s="45">
        <v>1710</v>
      </c>
      <c r="S38" s="191">
        <v>5.7758562453556712E-2</v>
      </c>
      <c r="T38" s="45">
        <v>2461</v>
      </c>
      <c r="U38" s="191">
        <v>8.3125042221171383E-2</v>
      </c>
      <c r="V38" s="45">
        <v>57</v>
      </c>
      <c r="W38" s="300">
        <v>1.925285415118557E-3</v>
      </c>
      <c r="X38" s="344">
        <v>29606</v>
      </c>
    </row>
    <row r="39" spans="1:24" ht="12.75" customHeight="1" x14ac:dyDescent="0.2">
      <c r="A39" s="429"/>
      <c r="B39" s="140" t="s">
        <v>146</v>
      </c>
      <c r="C39" s="296" t="s">
        <v>26</v>
      </c>
      <c r="D39" s="52">
        <v>14383</v>
      </c>
      <c r="E39" s="191">
        <v>0.51415600200185885</v>
      </c>
      <c r="F39" s="45">
        <v>3431</v>
      </c>
      <c r="G39" s="191">
        <v>0.12264960320297419</v>
      </c>
      <c r="H39" s="45">
        <v>939</v>
      </c>
      <c r="I39" s="191">
        <v>3.3566883534710802E-2</v>
      </c>
      <c r="J39" s="45">
        <v>27</v>
      </c>
      <c r="K39" s="191">
        <v>9.6518195467219564E-4</v>
      </c>
      <c r="L39" s="45">
        <v>3031</v>
      </c>
      <c r="M39" s="191">
        <v>0.10835061128190462</v>
      </c>
      <c r="N39" s="45">
        <v>2510</v>
      </c>
      <c r="O39" s="191">
        <v>8.9726174304711512E-2</v>
      </c>
      <c r="P39" s="190">
        <v>0</v>
      </c>
      <c r="Q39" s="191">
        <v>0</v>
      </c>
      <c r="R39" s="45">
        <v>707</v>
      </c>
      <c r="S39" s="191">
        <v>2.5273468220490456E-2</v>
      </c>
      <c r="T39" s="45">
        <v>2907</v>
      </c>
      <c r="U39" s="191">
        <v>0.10391792378637306</v>
      </c>
      <c r="V39" s="45">
        <v>39</v>
      </c>
      <c r="W39" s="300">
        <v>1.3941517123042826E-3</v>
      </c>
      <c r="X39" s="344">
        <v>27974</v>
      </c>
    </row>
    <row r="40" spans="1:24" ht="12.75" customHeight="1" x14ac:dyDescent="0.2">
      <c r="A40" s="429"/>
      <c r="B40" s="140" t="s">
        <v>147</v>
      </c>
      <c r="C40" s="296" t="s">
        <v>239</v>
      </c>
      <c r="D40" s="52">
        <v>16831</v>
      </c>
      <c r="E40" s="191">
        <v>0.54589387649195642</v>
      </c>
      <c r="F40" s="45">
        <v>3416</v>
      </c>
      <c r="G40" s="191">
        <v>0.11079398028022834</v>
      </c>
      <c r="H40" s="45">
        <v>1523</v>
      </c>
      <c r="I40" s="191">
        <v>4.9396730669434355E-2</v>
      </c>
      <c r="J40" s="45">
        <v>88</v>
      </c>
      <c r="K40" s="191">
        <v>2.854177477944992E-3</v>
      </c>
      <c r="L40" s="45">
        <v>4034</v>
      </c>
      <c r="M40" s="191">
        <v>0.13083809029579657</v>
      </c>
      <c r="N40" s="45">
        <v>2742</v>
      </c>
      <c r="O40" s="191">
        <v>8.8933575505967824E-2</v>
      </c>
      <c r="P40" s="190">
        <v>0</v>
      </c>
      <c r="Q40" s="191">
        <v>0</v>
      </c>
      <c r="R40" s="45">
        <v>865</v>
      </c>
      <c r="S40" s="191">
        <v>2.8055267254800207E-2</v>
      </c>
      <c r="T40" s="45">
        <v>1297</v>
      </c>
      <c r="U40" s="191">
        <v>4.2066683964711984E-2</v>
      </c>
      <c r="V40" s="45">
        <v>36</v>
      </c>
      <c r="W40" s="300">
        <v>1.1676180591593151E-3</v>
      </c>
      <c r="X40" s="344">
        <v>30832</v>
      </c>
    </row>
    <row r="41" spans="1:24" ht="12.75" customHeight="1" x14ac:dyDescent="0.2">
      <c r="A41" s="429"/>
      <c r="B41" s="140" t="s">
        <v>148</v>
      </c>
      <c r="C41" s="296" t="s">
        <v>19</v>
      </c>
      <c r="D41" s="52">
        <v>15746</v>
      </c>
      <c r="E41" s="191">
        <v>0.67663615658974685</v>
      </c>
      <c r="F41" s="45">
        <v>2777</v>
      </c>
      <c r="G41" s="191">
        <v>0.11933307550169739</v>
      </c>
      <c r="H41" s="45">
        <v>268</v>
      </c>
      <c r="I41" s="191">
        <v>1.1516479738730609E-2</v>
      </c>
      <c r="J41" s="45">
        <v>49</v>
      </c>
      <c r="K41" s="191">
        <v>2.1056250268574623E-3</v>
      </c>
      <c r="L41" s="45">
        <v>1736</v>
      </c>
      <c r="M41" s="191">
        <v>7.459928666580723E-2</v>
      </c>
      <c r="N41" s="45">
        <v>2133</v>
      </c>
      <c r="O41" s="191">
        <v>9.1659146577285036E-2</v>
      </c>
      <c r="P41" s="190">
        <v>0</v>
      </c>
      <c r="Q41" s="191">
        <v>0</v>
      </c>
      <c r="R41" s="45">
        <v>547</v>
      </c>
      <c r="S41" s="191">
        <v>2.3505650810021057E-2</v>
      </c>
      <c r="T41" s="45">
        <v>0</v>
      </c>
      <c r="U41" s="191">
        <v>0</v>
      </c>
      <c r="V41" s="45">
        <v>15</v>
      </c>
      <c r="W41" s="300">
        <v>6.4457908985432509E-4</v>
      </c>
      <c r="X41" s="344">
        <v>23271</v>
      </c>
    </row>
    <row r="42" spans="1:24" ht="15" x14ac:dyDescent="0.25">
      <c r="A42" s="427" t="s">
        <v>415</v>
      </c>
      <c r="B42" s="428"/>
      <c r="C42" s="437"/>
      <c r="D42" s="357">
        <v>83314</v>
      </c>
      <c r="E42" s="193">
        <v>0.56464544462592592</v>
      </c>
      <c r="F42" s="350">
        <v>15427</v>
      </c>
      <c r="G42" s="193">
        <v>0.10455367974463067</v>
      </c>
      <c r="H42" s="350">
        <v>5740</v>
      </c>
      <c r="I42" s="193">
        <v>3.8901803444232844E-2</v>
      </c>
      <c r="J42" s="350">
        <v>376</v>
      </c>
      <c r="K42" s="193">
        <v>2.5482714451274474E-3</v>
      </c>
      <c r="L42" s="350">
        <v>18511</v>
      </c>
      <c r="M42" s="193">
        <v>0.12545492744881431</v>
      </c>
      <c r="N42" s="350">
        <v>11457</v>
      </c>
      <c r="O42" s="193">
        <v>7.7647728581981823E-2</v>
      </c>
      <c r="P42" s="192">
        <v>0</v>
      </c>
      <c r="Q42" s="193">
        <v>0</v>
      </c>
      <c r="R42" s="350">
        <v>5125</v>
      </c>
      <c r="S42" s="193">
        <v>3.4733753075207895E-2</v>
      </c>
      <c r="T42" s="350">
        <v>7428</v>
      </c>
      <c r="U42" s="193">
        <v>5.0341915676613509E-2</v>
      </c>
      <c r="V42" s="350">
        <v>173</v>
      </c>
      <c r="W42" s="301">
        <v>1.1724759574655542E-3</v>
      </c>
      <c r="X42" s="359">
        <v>147551</v>
      </c>
    </row>
    <row r="43" spans="1:24" ht="12.75" customHeight="1" x14ac:dyDescent="0.2">
      <c r="A43" s="429" t="s">
        <v>10</v>
      </c>
      <c r="B43" s="140" t="s">
        <v>149</v>
      </c>
      <c r="C43" s="296" t="s">
        <v>17</v>
      </c>
      <c r="D43" s="52">
        <v>4482</v>
      </c>
      <c r="E43" s="191">
        <v>0.74799732977303068</v>
      </c>
      <c r="F43" s="45">
        <v>763</v>
      </c>
      <c r="G43" s="191">
        <v>0.12733644859813084</v>
      </c>
      <c r="H43" s="45">
        <v>154</v>
      </c>
      <c r="I43" s="191">
        <v>2.5700934579439252E-2</v>
      </c>
      <c r="J43" s="45">
        <v>1</v>
      </c>
      <c r="K43" s="191">
        <v>1.6688918558077436E-4</v>
      </c>
      <c r="L43" s="45">
        <v>562</v>
      </c>
      <c r="M43" s="191">
        <v>9.3791722296395194E-2</v>
      </c>
      <c r="N43" s="45">
        <v>5</v>
      </c>
      <c r="O43" s="191">
        <v>8.3444592790387186E-4</v>
      </c>
      <c r="P43" s="190">
        <v>0</v>
      </c>
      <c r="Q43" s="191">
        <v>0</v>
      </c>
      <c r="R43" s="45">
        <v>22</v>
      </c>
      <c r="S43" s="191">
        <v>3.6715620827770358E-3</v>
      </c>
      <c r="T43" s="45">
        <v>2</v>
      </c>
      <c r="U43" s="191">
        <v>3.3377837116154872E-4</v>
      </c>
      <c r="V43" s="45">
        <v>1</v>
      </c>
      <c r="W43" s="300">
        <v>1.6688918558077436E-4</v>
      </c>
      <c r="X43" s="344">
        <v>5992</v>
      </c>
    </row>
    <row r="44" spans="1:24" ht="12.75" customHeight="1" x14ac:dyDescent="0.2">
      <c r="A44" s="429"/>
      <c r="B44" s="140" t="s">
        <v>150</v>
      </c>
      <c r="C44" s="296" t="s">
        <v>18</v>
      </c>
      <c r="D44" s="52">
        <v>9080</v>
      </c>
      <c r="E44" s="191">
        <v>0.61924572052103932</v>
      </c>
      <c r="F44" s="45">
        <v>1437</v>
      </c>
      <c r="G44" s="191">
        <v>9.8001773170565368E-2</v>
      </c>
      <c r="H44" s="45">
        <v>404</v>
      </c>
      <c r="I44" s="191">
        <v>2.7552342631112323E-2</v>
      </c>
      <c r="J44" s="45">
        <v>21</v>
      </c>
      <c r="K44" s="191">
        <v>1.4321762258746504E-3</v>
      </c>
      <c r="L44" s="45">
        <v>465</v>
      </c>
      <c r="M44" s="191">
        <v>3.1712473572938688E-2</v>
      </c>
      <c r="N44" s="45">
        <v>155</v>
      </c>
      <c r="O44" s="191">
        <v>1.0570824524312896E-2</v>
      </c>
      <c r="P44" s="190">
        <v>0</v>
      </c>
      <c r="Q44" s="191">
        <v>0</v>
      </c>
      <c r="R44" s="45">
        <v>744</v>
      </c>
      <c r="S44" s="191">
        <v>5.0739957716701901E-2</v>
      </c>
      <c r="T44" s="45">
        <v>2346</v>
      </c>
      <c r="U44" s="191">
        <v>0.1599945440905681</v>
      </c>
      <c r="V44" s="45">
        <v>11</v>
      </c>
      <c r="W44" s="300">
        <v>7.501875468867217E-4</v>
      </c>
      <c r="X44" s="344">
        <v>14663</v>
      </c>
    </row>
    <row r="45" spans="1:24" ht="13.5" customHeight="1" x14ac:dyDescent="0.2">
      <c r="A45" s="429"/>
      <c r="B45" s="140" t="s">
        <v>151</v>
      </c>
      <c r="C45" s="296" t="s">
        <v>20</v>
      </c>
      <c r="D45" s="52">
        <v>13236</v>
      </c>
      <c r="E45" s="191">
        <v>0.77955121031862884</v>
      </c>
      <c r="F45" s="45">
        <v>1778</v>
      </c>
      <c r="G45" s="191">
        <v>0.10471759231992461</v>
      </c>
      <c r="H45" s="45">
        <v>318</v>
      </c>
      <c r="I45" s="191">
        <v>1.8729018198951647E-2</v>
      </c>
      <c r="J45" s="45">
        <v>15</v>
      </c>
      <c r="K45" s="191">
        <v>8.8344425466753049E-4</v>
      </c>
      <c r="L45" s="45">
        <v>916</v>
      </c>
      <c r="M45" s="191">
        <v>5.3948995818363862E-2</v>
      </c>
      <c r="N45" s="45">
        <v>441</v>
      </c>
      <c r="O45" s="191">
        <v>2.5973261087225395E-2</v>
      </c>
      <c r="P45" s="190">
        <v>0</v>
      </c>
      <c r="Q45" s="191">
        <v>0</v>
      </c>
      <c r="R45" s="45">
        <v>246</v>
      </c>
      <c r="S45" s="191">
        <v>1.4488485776547501E-2</v>
      </c>
      <c r="T45" s="45">
        <v>29</v>
      </c>
      <c r="U45" s="191">
        <v>1.7079922256905589E-3</v>
      </c>
      <c r="V45" s="45">
        <v>0</v>
      </c>
      <c r="W45" s="300">
        <v>0</v>
      </c>
      <c r="X45" s="344">
        <v>16979</v>
      </c>
    </row>
    <row r="46" spans="1:24" ht="12.75" customHeight="1" x14ac:dyDescent="0.2">
      <c r="A46" s="429"/>
      <c r="B46" s="140" t="s">
        <v>152</v>
      </c>
      <c r="C46" s="296" t="s">
        <v>48</v>
      </c>
      <c r="D46" s="52">
        <v>27054</v>
      </c>
      <c r="E46" s="191">
        <v>0.59364097162793761</v>
      </c>
      <c r="F46" s="45">
        <v>9843</v>
      </c>
      <c r="G46" s="191">
        <v>0.21598314791652953</v>
      </c>
      <c r="H46" s="45">
        <v>1245</v>
      </c>
      <c r="I46" s="191">
        <v>2.7318807188466854E-2</v>
      </c>
      <c r="J46" s="45">
        <v>121</v>
      </c>
      <c r="K46" s="191">
        <v>2.6550808592807145E-3</v>
      </c>
      <c r="L46" s="45">
        <v>3081</v>
      </c>
      <c r="M46" s="191">
        <v>6.7605819235073403E-2</v>
      </c>
      <c r="N46" s="45">
        <v>1273</v>
      </c>
      <c r="O46" s="191">
        <v>2.7933206064994623E-2</v>
      </c>
      <c r="P46" s="190">
        <v>1</v>
      </c>
      <c r="Q46" s="191">
        <v>2.1942817018848881E-5</v>
      </c>
      <c r="R46" s="45">
        <v>2926</v>
      </c>
      <c r="S46" s="191">
        <v>6.4204682597151827E-2</v>
      </c>
      <c r="T46" s="45">
        <v>21</v>
      </c>
      <c r="U46" s="191">
        <v>4.6079915739582648E-4</v>
      </c>
      <c r="V46" s="45">
        <v>8</v>
      </c>
      <c r="W46" s="300">
        <v>1.7554253615079105E-4</v>
      </c>
      <c r="X46" s="344">
        <v>45573</v>
      </c>
    </row>
    <row r="47" spans="1:24" ht="15" x14ac:dyDescent="0.25">
      <c r="A47" s="427" t="s">
        <v>174</v>
      </c>
      <c r="B47" s="428"/>
      <c r="C47" s="437"/>
      <c r="D47" s="357">
        <v>53852</v>
      </c>
      <c r="E47" s="193">
        <v>0.64720516302714914</v>
      </c>
      <c r="F47" s="350">
        <v>13821</v>
      </c>
      <c r="G47" s="193">
        <v>0.16610381338108574</v>
      </c>
      <c r="H47" s="350">
        <v>2121</v>
      </c>
      <c r="I47" s="193">
        <v>2.5490643816025095E-2</v>
      </c>
      <c r="J47" s="350">
        <v>158</v>
      </c>
      <c r="K47" s="193">
        <v>1.8988787001093658E-3</v>
      </c>
      <c r="L47" s="350">
        <v>5024</v>
      </c>
      <c r="M47" s="193">
        <v>6.0379535375629456E-2</v>
      </c>
      <c r="N47" s="350">
        <v>1874</v>
      </c>
      <c r="O47" s="193">
        <v>2.2522143569651591E-2</v>
      </c>
      <c r="P47" s="192">
        <v>1</v>
      </c>
      <c r="Q47" s="193">
        <v>1.2018219620945354E-5</v>
      </c>
      <c r="R47" s="350">
        <v>3938</v>
      </c>
      <c r="S47" s="193">
        <v>4.7327748867282804E-2</v>
      </c>
      <c r="T47" s="350">
        <v>2398</v>
      </c>
      <c r="U47" s="193">
        <v>2.8819690651026957E-2</v>
      </c>
      <c r="V47" s="350">
        <v>20</v>
      </c>
      <c r="W47" s="301">
        <v>2.4036439241890707E-4</v>
      </c>
      <c r="X47" s="359">
        <v>83207</v>
      </c>
    </row>
    <row r="48" spans="1:24" ht="12.75" customHeight="1" x14ac:dyDescent="0.2">
      <c r="A48" s="429" t="s">
        <v>14</v>
      </c>
      <c r="B48" s="140" t="s">
        <v>153</v>
      </c>
      <c r="C48" s="296" t="s">
        <v>21</v>
      </c>
      <c r="D48" s="52">
        <v>23852</v>
      </c>
      <c r="E48" s="191">
        <v>0.63722582885843282</v>
      </c>
      <c r="F48" s="45">
        <v>9319</v>
      </c>
      <c r="G48" s="191">
        <v>0.24896476182843097</v>
      </c>
      <c r="H48" s="45">
        <v>129</v>
      </c>
      <c r="I48" s="191">
        <v>3.4463412679329969E-3</v>
      </c>
      <c r="J48" s="45">
        <v>44</v>
      </c>
      <c r="K48" s="191">
        <v>1.1754962464267586E-3</v>
      </c>
      <c r="L48" s="45">
        <v>1331</v>
      </c>
      <c r="M48" s="191">
        <v>3.5558761454409449E-2</v>
      </c>
      <c r="N48" s="45">
        <v>1612</v>
      </c>
      <c r="O48" s="191">
        <v>4.3065907937271247E-2</v>
      </c>
      <c r="P48" s="190">
        <v>0</v>
      </c>
      <c r="Q48" s="191">
        <v>0</v>
      </c>
      <c r="R48" s="45">
        <v>1129</v>
      </c>
      <c r="S48" s="191">
        <v>3.0162165050359329E-2</v>
      </c>
      <c r="T48" s="45">
        <v>0</v>
      </c>
      <c r="U48" s="191">
        <v>0</v>
      </c>
      <c r="V48" s="45">
        <v>15</v>
      </c>
      <c r="W48" s="300">
        <v>4.0073735673639495E-4</v>
      </c>
      <c r="X48" s="344">
        <v>37431</v>
      </c>
    </row>
    <row r="49" spans="1:24" ht="12.75" customHeight="1" x14ac:dyDescent="0.2">
      <c r="A49" s="429"/>
      <c r="B49" s="140" t="s">
        <v>371</v>
      </c>
      <c r="C49" s="296" t="s">
        <v>372</v>
      </c>
      <c r="D49" s="52">
        <v>1518</v>
      </c>
      <c r="E49" s="191">
        <v>0.77409484956654773</v>
      </c>
      <c r="F49" s="45">
        <v>249</v>
      </c>
      <c r="G49" s="191">
        <v>0.12697603263641</v>
      </c>
      <c r="H49" s="45">
        <v>85</v>
      </c>
      <c r="I49" s="191">
        <v>4.3345232024477306E-2</v>
      </c>
      <c r="J49" s="45">
        <v>1</v>
      </c>
      <c r="K49" s="191">
        <v>5.099439061703213E-4</v>
      </c>
      <c r="L49" s="45">
        <v>92</v>
      </c>
      <c r="M49" s="191">
        <v>4.6914839367669554E-2</v>
      </c>
      <c r="N49" s="45">
        <v>7</v>
      </c>
      <c r="O49" s="191">
        <v>3.5696073431922487E-3</v>
      </c>
      <c r="P49" s="190">
        <v>0</v>
      </c>
      <c r="Q49" s="191">
        <v>0</v>
      </c>
      <c r="R49" s="45">
        <v>9</v>
      </c>
      <c r="S49" s="191">
        <v>4.5894951555328911E-3</v>
      </c>
      <c r="T49" s="45">
        <v>0</v>
      </c>
      <c r="U49" s="191">
        <v>0</v>
      </c>
      <c r="V49" s="45">
        <v>0</v>
      </c>
      <c r="W49" s="300">
        <v>0</v>
      </c>
      <c r="X49" s="344">
        <v>1961</v>
      </c>
    </row>
    <row r="50" spans="1:24" ht="15" x14ac:dyDescent="0.25">
      <c r="A50" s="427" t="s">
        <v>175</v>
      </c>
      <c r="B50" s="428"/>
      <c r="C50" s="437"/>
      <c r="D50" s="357">
        <v>25370</v>
      </c>
      <c r="E50" s="193">
        <v>0.64403939886271322</v>
      </c>
      <c r="F50" s="350">
        <v>9568</v>
      </c>
      <c r="G50" s="193">
        <v>0.24289195775792038</v>
      </c>
      <c r="H50" s="350">
        <v>214</v>
      </c>
      <c r="I50" s="193">
        <v>5.432575142160845E-3</v>
      </c>
      <c r="J50" s="350">
        <v>45</v>
      </c>
      <c r="K50" s="193">
        <v>1.1423639317627945E-3</v>
      </c>
      <c r="L50" s="350">
        <v>1423</v>
      </c>
      <c r="M50" s="193">
        <v>3.6124086108854592E-2</v>
      </c>
      <c r="N50" s="350">
        <v>1619</v>
      </c>
      <c r="O50" s="193">
        <v>4.109971567831032E-2</v>
      </c>
      <c r="P50" s="192">
        <v>0</v>
      </c>
      <c r="Q50" s="193">
        <v>0</v>
      </c>
      <c r="R50" s="350">
        <v>1138</v>
      </c>
      <c r="S50" s="193">
        <v>2.888911454102356E-2</v>
      </c>
      <c r="T50" s="350">
        <v>0</v>
      </c>
      <c r="U50" s="193">
        <v>0</v>
      </c>
      <c r="V50" s="350">
        <v>15</v>
      </c>
      <c r="W50" s="301">
        <v>3.8078797725426481E-4</v>
      </c>
      <c r="X50" s="359">
        <v>39392</v>
      </c>
    </row>
    <row r="51" spans="1:24" ht="12.75" customHeight="1" x14ac:dyDescent="0.2">
      <c r="A51" s="429" t="s">
        <v>8</v>
      </c>
      <c r="B51" s="140" t="s">
        <v>154</v>
      </c>
      <c r="C51" s="296" t="s">
        <v>62</v>
      </c>
      <c r="D51" s="52">
        <v>36539</v>
      </c>
      <c r="E51" s="191">
        <v>0.58920566323733348</v>
      </c>
      <c r="F51" s="45">
        <v>11592</v>
      </c>
      <c r="G51" s="191">
        <v>0.18692553294417388</v>
      </c>
      <c r="H51" s="45">
        <v>1313</v>
      </c>
      <c r="I51" s="191">
        <v>2.1172638436482084E-2</v>
      </c>
      <c r="J51" s="45">
        <v>118</v>
      </c>
      <c r="K51" s="191">
        <v>1.9027961428064631E-3</v>
      </c>
      <c r="L51" s="45">
        <v>5495</v>
      </c>
      <c r="M51" s="191">
        <v>8.86090237688264E-2</v>
      </c>
      <c r="N51" s="45">
        <v>4740</v>
      </c>
      <c r="O51" s="191">
        <v>7.6434353533073179E-2</v>
      </c>
      <c r="P51" s="190">
        <v>2</v>
      </c>
      <c r="Q51" s="191">
        <v>3.2250782081465478E-5</v>
      </c>
      <c r="R51" s="45">
        <v>2211</v>
      </c>
      <c r="S51" s="191">
        <v>3.5653239591060086E-2</v>
      </c>
      <c r="T51" s="45">
        <v>0</v>
      </c>
      <c r="U51" s="191">
        <v>0</v>
      </c>
      <c r="V51" s="45">
        <v>4</v>
      </c>
      <c r="W51" s="300">
        <v>6.4501564162930956E-5</v>
      </c>
      <c r="X51" s="344">
        <v>62014</v>
      </c>
    </row>
    <row r="52" spans="1:24" ht="12.75" customHeight="1" x14ac:dyDescent="0.2">
      <c r="A52" s="429"/>
      <c r="B52" s="140" t="s">
        <v>155</v>
      </c>
      <c r="C52" s="296" t="s">
        <v>40</v>
      </c>
      <c r="D52" s="52">
        <v>23719</v>
      </c>
      <c r="E52" s="191">
        <v>0.74163592020511537</v>
      </c>
      <c r="F52" s="45">
        <v>3368</v>
      </c>
      <c r="G52" s="191">
        <v>0.1053092364455006</v>
      </c>
      <c r="H52" s="45">
        <v>936</v>
      </c>
      <c r="I52" s="191">
        <v>2.9266462385091615E-2</v>
      </c>
      <c r="J52" s="45">
        <v>22</v>
      </c>
      <c r="K52" s="191">
        <v>6.8788693640172598E-4</v>
      </c>
      <c r="L52" s="45">
        <v>1238</v>
      </c>
      <c r="M52" s="191">
        <v>3.8709273966606214E-2</v>
      </c>
      <c r="N52" s="45">
        <v>2105</v>
      </c>
      <c r="O52" s="191">
        <v>6.5818272778437867E-2</v>
      </c>
      <c r="P52" s="190">
        <v>223</v>
      </c>
      <c r="Q52" s="191">
        <v>6.9726721280720409E-3</v>
      </c>
      <c r="R52" s="45">
        <v>356</v>
      </c>
      <c r="S52" s="191">
        <v>1.1131261334500656E-2</v>
      </c>
      <c r="T52" s="45">
        <v>9</v>
      </c>
      <c r="U52" s="191">
        <v>2.8140829216434244E-4</v>
      </c>
      <c r="V52" s="45">
        <v>6</v>
      </c>
      <c r="W52" s="300">
        <v>1.8760552810956162E-4</v>
      </c>
      <c r="X52" s="344">
        <v>31982</v>
      </c>
    </row>
    <row r="53" spans="1:24" ht="12.75" customHeight="1" x14ac:dyDescent="0.2">
      <c r="A53" s="429"/>
      <c r="B53" s="140" t="s">
        <v>156</v>
      </c>
      <c r="C53" s="296" t="s">
        <v>41</v>
      </c>
      <c r="D53" s="52">
        <v>16445</v>
      </c>
      <c r="E53" s="191">
        <v>0.74512913457181695</v>
      </c>
      <c r="F53" s="45">
        <v>2649</v>
      </c>
      <c r="G53" s="191">
        <v>0.12002718622564568</v>
      </c>
      <c r="H53" s="45">
        <v>501</v>
      </c>
      <c r="I53" s="191">
        <v>2.2700498414136839E-2</v>
      </c>
      <c r="J53" s="45">
        <v>11</v>
      </c>
      <c r="K53" s="191">
        <v>4.9841413683733571E-4</v>
      </c>
      <c r="L53" s="45">
        <v>1184</v>
      </c>
      <c r="M53" s="191">
        <v>5.3647485274127778E-2</v>
      </c>
      <c r="N53" s="45">
        <v>255</v>
      </c>
      <c r="O53" s="191">
        <v>1.1554145899410966E-2</v>
      </c>
      <c r="P53" s="190">
        <v>1</v>
      </c>
      <c r="Q53" s="191">
        <v>4.5310376076121435E-5</v>
      </c>
      <c r="R53" s="45">
        <v>777</v>
      </c>
      <c r="S53" s="191">
        <v>3.520616221114635E-2</v>
      </c>
      <c r="T53" s="45">
        <v>241</v>
      </c>
      <c r="U53" s="191">
        <v>1.0919800634345266E-2</v>
      </c>
      <c r="V53" s="45">
        <v>6</v>
      </c>
      <c r="W53" s="300">
        <v>2.7186225645672857E-4</v>
      </c>
      <c r="X53" s="344">
        <v>22070</v>
      </c>
    </row>
    <row r="54" spans="1:24" ht="12.75" customHeight="1" x14ac:dyDescent="0.2">
      <c r="A54" s="429"/>
      <c r="B54" s="140" t="s">
        <v>157</v>
      </c>
      <c r="C54" s="296" t="s">
        <v>42</v>
      </c>
      <c r="D54" s="52">
        <v>30306</v>
      </c>
      <c r="E54" s="191">
        <v>0.77421827099938689</v>
      </c>
      <c r="F54" s="45">
        <v>5510</v>
      </c>
      <c r="G54" s="191">
        <v>0.14076231350909463</v>
      </c>
      <c r="H54" s="45">
        <v>240</v>
      </c>
      <c r="I54" s="191">
        <v>6.1312078479460455E-3</v>
      </c>
      <c r="J54" s="45">
        <v>34</v>
      </c>
      <c r="K54" s="191">
        <v>8.6858777845902314E-4</v>
      </c>
      <c r="L54" s="45">
        <v>952</v>
      </c>
      <c r="M54" s="191">
        <v>2.4320457796852647E-2</v>
      </c>
      <c r="N54" s="45">
        <v>1303</v>
      </c>
      <c r="O54" s="191">
        <v>3.3287349274473736E-2</v>
      </c>
      <c r="P54" s="190">
        <v>1</v>
      </c>
      <c r="Q54" s="191">
        <v>2.5546699366441857E-5</v>
      </c>
      <c r="R54" s="45">
        <v>772</v>
      </c>
      <c r="S54" s="191">
        <v>1.9722051910893112E-2</v>
      </c>
      <c r="T54" s="45">
        <v>24</v>
      </c>
      <c r="U54" s="191">
        <v>6.131207847946045E-4</v>
      </c>
      <c r="V54" s="45">
        <v>2</v>
      </c>
      <c r="W54" s="300">
        <v>5.1093398732883713E-5</v>
      </c>
      <c r="X54" s="344">
        <v>39144</v>
      </c>
    </row>
    <row r="55" spans="1:24" ht="12.75" customHeight="1" x14ac:dyDescent="0.2">
      <c r="A55" s="429"/>
      <c r="B55" s="140" t="s">
        <v>158</v>
      </c>
      <c r="C55" s="296" t="s">
        <v>43</v>
      </c>
      <c r="D55" s="52">
        <v>15649</v>
      </c>
      <c r="E55" s="191">
        <v>0.89715071948632685</v>
      </c>
      <c r="F55" s="45">
        <v>1320</v>
      </c>
      <c r="G55" s="191">
        <v>7.5675055896348112E-2</v>
      </c>
      <c r="H55" s="45">
        <v>77</v>
      </c>
      <c r="I55" s="191">
        <v>4.4143782606203058E-3</v>
      </c>
      <c r="J55" s="45">
        <v>0</v>
      </c>
      <c r="K55" s="191">
        <v>0</v>
      </c>
      <c r="L55" s="45">
        <v>367</v>
      </c>
      <c r="M55" s="191">
        <v>2.1039958722696785E-2</v>
      </c>
      <c r="N55" s="45">
        <v>0</v>
      </c>
      <c r="O55" s="191">
        <v>0</v>
      </c>
      <c r="P55" s="190">
        <v>0</v>
      </c>
      <c r="Q55" s="191">
        <v>0</v>
      </c>
      <c r="R55" s="45">
        <v>29</v>
      </c>
      <c r="S55" s="191">
        <v>1.6625580462076477E-3</v>
      </c>
      <c r="T55" s="45">
        <v>1</v>
      </c>
      <c r="U55" s="191">
        <v>5.7329587800263717E-5</v>
      </c>
      <c r="V55" s="45">
        <v>0</v>
      </c>
      <c r="W55" s="300">
        <v>0</v>
      </c>
      <c r="X55" s="344">
        <v>17443</v>
      </c>
    </row>
    <row r="56" spans="1:24" ht="12.75" customHeight="1" x14ac:dyDescent="0.2">
      <c r="A56" s="429"/>
      <c r="B56" s="140" t="s">
        <v>159</v>
      </c>
      <c r="C56" s="296" t="s">
        <v>44</v>
      </c>
      <c r="D56" s="52">
        <v>29721</v>
      </c>
      <c r="E56" s="191">
        <v>0.78469215334248599</v>
      </c>
      <c r="F56" s="45">
        <v>2726</v>
      </c>
      <c r="G56" s="191">
        <v>7.1971697116907804E-2</v>
      </c>
      <c r="H56" s="45">
        <v>472</v>
      </c>
      <c r="I56" s="191">
        <v>1.2461717182384624E-2</v>
      </c>
      <c r="J56" s="45">
        <v>20</v>
      </c>
      <c r="K56" s="191">
        <v>5.2803886366036543E-4</v>
      </c>
      <c r="L56" s="45">
        <v>1665</v>
      </c>
      <c r="M56" s="191">
        <v>4.3959235399725419E-2</v>
      </c>
      <c r="N56" s="45">
        <v>2112</v>
      </c>
      <c r="O56" s="191">
        <v>5.5760904002534584E-2</v>
      </c>
      <c r="P56" s="190">
        <v>0</v>
      </c>
      <c r="Q56" s="191">
        <v>0</v>
      </c>
      <c r="R56" s="45">
        <v>582</v>
      </c>
      <c r="S56" s="191">
        <v>1.5365930932516633E-2</v>
      </c>
      <c r="T56" s="45">
        <v>573</v>
      </c>
      <c r="U56" s="191">
        <v>1.5128313443869468E-2</v>
      </c>
      <c r="V56" s="45">
        <v>5</v>
      </c>
      <c r="W56" s="300">
        <v>1.3200971591509136E-4</v>
      </c>
      <c r="X56" s="344">
        <v>37876</v>
      </c>
    </row>
    <row r="57" spans="1:24" ht="15" x14ac:dyDescent="0.25">
      <c r="A57" s="427" t="s">
        <v>176</v>
      </c>
      <c r="B57" s="428"/>
      <c r="C57" s="437"/>
      <c r="D57" s="357">
        <v>152379</v>
      </c>
      <c r="E57" s="193">
        <v>0.72379102166447373</v>
      </c>
      <c r="F57" s="350">
        <v>27165</v>
      </c>
      <c r="G57" s="193">
        <v>0.12903210484066327</v>
      </c>
      <c r="H57" s="350">
        <v>3539</v>
      </c>
      <c r="I57" s="193">
        <v>1.6810035672045181E-2</v>
      </c>
      <c r="J57" s="350">
        <v>205</v>
      </c>
      <c r="K57" s="193">
        <v>9.7373758484579323E-4</v>
      </c>
      <c r="L57" s="350">
        <v>10901</v>
      </c>
      <c r="M57" s="193">
        <v>5.177908981660484E-2</v>
      </c>
      <c r="N57" s="350">
        <v>10515</v>
      </c>
      <c r="O57" s="193">
        <v>4.9945613193431784E-2</v>
      </c>
      <c r="P57" s="192">
        <v>227</v>
      </c>
      <c r="Q57" s="193">
        <v>1.0782362524877807E-3</v>
      </c>
      <c r="R57" s="350">
        <v>4727</v>
      </c>
      <c r="S57" s="193">
        <v>2.2452963724712512E-2</v>
      </c>
      <c r="T57" s="350">
        <v>848</v>
      </c>
      <c r="U57" s="193">
        <v>4.0279486436547935E-3</v>
      </c>
      <c r="V57" s="350">
        <v>23</v>
      </c>
      <c r="W57" s="301">
        <v>1.0924860708025973E-4</v>
      </c>
      <c r="X57" s="359">
        <v>210529</v>
      </c>
    </row>
    <row r="58" spans="1:24" ht="12.75" customHeight="1" x14ac:dyDescent="0.2">
      <c r="A58" s="429" t="s">
        <v>9</v>
      </c>
      <c r="B58" s="140" t="s">
        <v>160</v>
      </c>
      <c r="C58" s="296" t="s">
        <v>343</v>
      </c>
      <c r="D58" s="52">
        <v>22850</v>
      </c>
      <c r="E58" s="191">
        <v>0.4631412530149786</v>
      </c>
      <c r="F58" s="45">
        <v>10467</v>
      </c>
      <c r="G58" s="191">
        <v>0.21215315077933397</v>
      </c>
      <c r="H58" s="45">
        <v>345</v>
      </c>
      <c r="I58" s="191">
        <v>6.9927235137928938E-3</v>
      </c>
      <c r="J58" s="45">
        <v>81</v>
      </c>
      <c r="K58" s="191">
        <v>1.6417698684557229E-3</v>
      </c>
      <c r="L58" s="45">
        <v>4233</v>
      </c>
      <c r="M58" s="191">
        <v>8.5797677199667591E-2</v>
      </c>
      <c r="N58" s="45">
        <v>3712</v>
      </c>
      <c r="O58" s="191">
        <v>7.5237651255649921E-2</v>
      </c>
      <c r="P58" s="190">
        <v>1</v>
      </c>
      <c r="Q58" s="191">
        <v>2.0268763808095344E-5</v>
      </c>
      <c r="R58" s="45">
        <v>4985</v>
      </c>
      <c r="S58" s="191">
        <v>0.10103978758335529</v>
      </c>
      <c r="T58" s="45">
        <v>2645</v>
      </c>
      <c r="U58" s="191">
        <v>5.3610880272412183E-2</v>
      </c>
      <c r="V58" s="45">
        <v>18</v>
      </c>
      <c r="W58" s="300">
        <v>3.6483774854571621E-4</v>
      </c>
      <c r="X58" s="344">
        <v>49337</v>
      </c>
    </row>
    <row r="59" spans="1:24" ht="12.75" customHeight="1" x14ac:dyDescent="0.2">
      <c r="A59" s="429"/>
      <c r="B59" s="140" t="s">
        <v>161</v>
      </c>
      <c r="C59" s="296" t="s">
        <v>45</v>
      </c>
      <c r="D59" s="52">
        <v>13560</v>
      </c>
      <c r="E59" s="191">
        <v>0.53172300211748103</v>
      </c>
      <c r="F59" s="45">
        <v>3279</v>
      </c>
      <c r="G59" s="191">
        <v>0.12857815073327583</v>
      </c>
      <c r="H59" s="45">
        <v>777</v>
      </c>
      <c r="I59" s="191">
        <v>3.0468198572660969E-2</v>
      </c>
      <c r="J59" s="45">
        <v>11</v>
      </c>
      <c r="K59" s="191">
        <v>4.3133871853187985E-4</v>
      </c>
      <c r="L59" s="45">
        <v>2580</v>
      </c>
      <c r="M59" s="191">
        <v>0.10116853580111364</v>
      </c>
      <c r="N59" s="45">
        <v>1264</v>
      </c>
      <c r="O59" s="191">
        <v>4.956474002039056E-2</v>
      </c>
      <c r="P59" s="190">
        <v>0</v>
      </c>
      <c r="Q59" s="191">
        <v>0</v>
      </c>
      <c r="R59" s="45">
        <v>585</v>
      </c>
      <c r="S59" s="191">
        <v>2.2939377303740884E-2</v>
      </c>
      <c r="T59" s="45">
        <v>3442</v>
      </c>
      <c r="U59" s="191">
        <v>0.13496980628970276</v>
      </c>
      <c r="V59" s="45">
        <v>4</v>
      </c>
      <c r="W59" s="300">
        <v>1.5685044310250176E-4</v>
      </c>
      <c r="X59" s="344">
        <v>25502</v>
      </c>
    </row>
    <row r="60" spans="1:24" ht="12.75" customHeight="1" x14ac:dyDescent="0.2">
      <c r="A60" s="429"/>
      <c r="B60" s="140" t="s">
        <v>162</v>
      </c>
      <c r="C60" s="296" t="s">
        <v>46</v>
      </c>
      <c r="D60" s="52">
        <v>14128</v>
      </c>
      <c r="E60" s="191">
        <v>0.52130917678314448</v>
      </c>
      <c r="F60" s="45">
        <v>4954</v>
      </c>
      <c r="G60" s="191">
        <v>0.18279768274233424</v>
      </c>
      <c r="H60" s="45">
        <v>351</v>
      </c>
      <c r="I60" s="191">
        <v>1.2951551603261871E-2</v>
      </c>
      <c r="J60" s="45">
        <v>39</v>
      </c>
      <c r="K60" s="191">
        <v>1.4390612892513192E-3</v>
      </c>
      <c r="L60" s="45">
        <v>1712</v>
      </c>
      <c r="M60" s="191">
        <v>6.3171100697391236E-2</v>
      </c>
      <c r="N60" s="45">
        <v>864</v>
      </c>
      <c r="O60" s="191">
        <v>3.1880742408029225E-2</v>
      </c>
      <c r="P60" s="190">
        <v>0</v>
      </c>
      <c r="Q60" s="191">
        <v>0</v>
      </c>
      <c r="R60" s="45">
        <v>650</v>
      </c>
      <c r="S60" s="191">
        <v>2.3984354820855321E-2</v>
      </c>
      <c r="T60" s="45">
        <v>4393</v>
      </c>
      <c r="U60" s="191">
        <v>0.16209733958156525</v>
      </c>
      <c r="V60" s="45">
        <v>10</v>
      </c>
      <c r="W60" s="300">
        <v>3.6899007416700492E-4</v>
      </c>
      <c r="X60" s="344">
        <v>27101</v>
      </c>
    </row>
    <row r="61" spans="1:24" ht="12.75" customHeight="1" x14ac:dyDescent="0.2">
      <c r="A61" s="429"/>
      <c r="B61" s="140" t="s">
        <v>163</v>
      </c>
      <c r="C61" s="296" t="s">
        <v>241</v>
      </c>
      <c r="D61" s="52">
        <v>23065</v>
      </c>
      <c r="E61" s="191">
        <v>0.60071361600166684</v>
      </c>
      <c r="F61" s="45">
        <v>7435</v>
      </c>
      <c r="G61" s="191">
        <v>0.19363996249609333</v>
      </c>
      <c r="H61" s="45">
        <v>523</v>
      </c>
      <c r="I61" s="191">
        <v>1.3621210542764871E-2</v>
      </c>
      <c r="J61" s="45">
        <v>78</v>
      </c>
      <c r="K61" s="191">
        <v>2.0314616105844359E-3</v>
      </c>
      <c r="L61" s="45">
        <v>2415</v>
      </c>
      <c r="M61" s="191">
        <v>6.2897176789248874E-2</v>
      </c>
      <c r="N61" s="45">
        <v>1758</v>
      </c>
      <c r="O61" s="191">
        <v>4.5786019377018441E-2</v>
      </c>
      <c r="P61" s="190">
        <v>0</v>
      </c>
      <c r="Q61" s="191">
        <v>0</v>
      </c>
      <c r="R61" s="45">
        <v>1194</v>
      </c>
      <c r="S61" s="191">
        <v>3.1096989269715596E-2</v>
      </c>
      <c r="T61" s="45">
        <v>1920</v>
      </c>
      <c r="U61" s="191">
        <v>5.0005208875924578E-2</v>
      </c>
      <c r="V61" s="45">
        <v>8</v>
      </c>
      <c r="W61" s="300">
        <v>2.0835503698301907E-4</v>
      </c>
      <c r="X61" s="344">
        <v>38396</v>
      </c>
    </row>
    <row r="62" spans="1:24" ht="15" x14ac:dyDescent="0.25">
      <c r="A62" s="427" t="s">
        <v>177</v>
      </c>
      <c r="B62" s="428"/>
      <c r="C62" s="437"/>
      <c r="D62" s="357">
        <v>73603</v>
      </c>
      <c r="E62" s="193">
        <v>0.52447696955877321</v>
      </c>
      <c r="F62" s="350">
        <v>26135</v>
      </c>
      <c r="G62" s="193">
        <v>0.18623161555124843</v>
      </c>
      <c r="H62" s="350">
        <v>1996</v>
      </c>
      <c r="I62" s="193">
        <v>1.4223007638809715E-2</v>
      </c>
      <c r="J62" s="350">
        <v>209</v>
      </c>
      <c r="K62" s="193">
        <v>1.4892828639835824E-3</v>
      </c>
      <c r="L62" s="350">
        <v>10940</v>
      </c>
      <c r="M62" s="193">
        <v>7.7955763310910961E-2</v>
      </c>
      <c r="N62" s="350">
        <v>7598</v>
      </c>
      <c r="O62" s="193">
        <v>5.4141488997833769E-2</v>
      </c>
      <c r="P62" s="192">
        <v>1</v>
      </c>
      <c r="Q62" s="193">
        <v>7.1257553300649869E-6</v>
      </c>
      <c r="R62" s="350">
        <v>7414</v>
      </c>
      <c r="S62" s="193">
        <v>5.2830350017101811E-2</v>
      </c>
      <c r="T62" s="350">
        <v>12400</v>
      </c>
      <c r="U62" s="193">
        <v>8.8359366092805841E-2</v>
      </c>
      <c r="V62" s="350">
        <v>40</v>
      </c>
      <c r="W62" s="301">
        <v>2.8503021320259948E-4</v>
      </c>
      <c r="X62" s="359">
        <v>140336</v>
      </c>
    </row>
    <row r="63" spans="1:24" ht="12.75" customHeight="1" x14ac:dyDescent="0.2">
      <c r="A63" s="429" t="s">
        <v>168</v>
      </c>
      <c r="B63" s="140" t="s">
        <v>126</v>
      </c>
      <c r="C63" s="296" t="s">
        <v>263</v>
      </c>
      <c r="D63" s="52">
        <v>19894</v>
      </c>
      <c r="E63" s="191">
        <v>0.38382435222164341</v>
      </c>
      <c r="F63" s="45">
        <v>11114</v>
      </c>
      <c r="G63" s="191">
        <v>0.21442765912291872</v>
      </c>
      <c r="H63" s="45">
        <v>1099</v>
      </c>
      <c r="I63" s="191">
        <v>2.1203526846867705E-2</v>
      </c>
      <c r="J63" s="45">
        <v>373</v>
      </c>
      <c r="K63" s="191">
        <v>7.1964654357430883E-3</v>
      </c>
      <c r="L63" s="45">
        <v>2966</v>
      </c>
      <c r="M63" s="191">
        <v>5.72244409716193E-2</v>
      </c>
      <c r="N63" s="45">
        <v>3729</v>
      </c>
      <c r="O63" s="191">
        <v>7.1945360884412807E-2</v>
      </c>
      <c r="P63" s="190">
        <v>513</v>
      </c>
      <c r="Q63" s="191">
        <v>9.8975516582740057E-3</v>
      </c>
      <c r="R63" s="45">
        <v>1002</v>
      </c>
      <c r="S63" s="191">
        <v>1.9332059964114141E-2</v>
      </c>
      <c r="T63" s="45">
        <v>11120</v>
      </c>
      <c r="U63" s="191">
        <v>0.21454341996102719</v>
      </c>
      <c r="V63" s="45">
        <v>21</v>
      </c>
      <c r="W63" s="300">
        <v>4.0516293337963767E-4</v>
      </c>
      <c r="X63" s="344">
        <v>51831</v>
      </c>
    </row>
    <row r="64" spans="1:24" ht="12.75" customHeight="1" x14ac:dyDescent="0.2">
      <c r="A64" s="429"/>
      <c r="B64" s="140" t="s">
        <v>178</v>
      </c>
      <c r="C64" s="296" t="s">
        <v>264</v>
      </c>
      <c r="D64" s="52">
        <v>11915</v>
      </c>
      <c r="E64" s="191">
        <v>0.71993957703927491</v>
      </c>
      <c r="F64" s="45">
        <v>1152</v>
      </c>
      <c r="G64" s="191">
        <v>6.9607250755287009E-2</v>
      </c>
      <c r="H64" s="45">
        <v>76</v>
      </c>
      <c r="I64" s="191">
        <v>4.5921450151057402E-3</v>
      </c>
      <c r="J64" s="45">
        <v>0</v>
      </c>
      <c r="K64" s="191">
        <v>0</v>
      </c>
      <c r="L64" s="45">
        <v>273</v>
      </c>
      <c r="M64" s="191">
        <v>1.6495468277945621E-2</v>
      </c>
      <c r="N64" s="45">
        <v>995</v>
      </c>
      <c r="O64" s="191">
        <v>6.0120845921450151E-2</v>
      </c>
      <c r="P64" s="190">
        <v>124</v>
      </c>
      <c r="Q64" s="191">
        <v>7.4924471299093656E-3</v>
      </c>
      <c r="R64" s="45">
        <v>161</v>
      </c>
      <c r="S64" s="191">
        <v>9.7280966767371597E-3</v>
      </c>
      <c r="T64" s="45">
        <v>1854</v>
      </c>
      <c r="U64" s="191">
        <v>0.11202416918429003</v>
      </c>
      <c r="V64" s="45">
        <v>0</v>
      </c>
      <c r="W64" s="300">
        <v>0</v>
      </c>
      <c r="X64" s="344">
        <v>16550</v>
      </c>
    </row>
    <row r="65" spans="1:24" ht="12.75" customHeight="1" x14ac:dyDescent="0.2">
      <c r="A65" s="429"/>
      <c r="B65" s="140" t="s">
        <v>179</v>
      </c>
      <c r="C65" s="296" t="s">
        <v>265</v>
      </c>
      <c r="D65" s="52">
        <v>4847</v>
      </c>
      <c r="E65" s="191">
        <v>0.57333806482138627</v>
      </c>
      <c r="F65" s="45">
        <v>3123</v>
      </c>
      <c r="G65" s="191">
        <v>0.36941092973740242</v>
      </c>
      <c r="H65" s="45">
        <v>119</v>
      </c>
      <c r="I65" s="191">
        <v>1.4076176957653182E-2</v>
      </c>
      <c r="J65" s="45">
        <v>0</v>
      </c>
      <c r="K65" s="191">
        <v>0</v>
      </c>
      <c r="L65" s="45">
        <v>220</v>
      </c>
      <c r="M65" s="191">
        <v>2.6023184291459663E-2</v>
      </c>
      <c r="N65" s="45">
        <v>56</v>
      </c>
      <c r="O65" s="191">
        <v>6.6240832741897328E-3</v>
      </c>
      <c r="P65" s="190">
        <v>0</v>
      </c>
      <c r="Q65" s="191">
        <v>0</v>
      </c>
      <c r="R65" s="45">
        <v>87</v>
      </c>
      <c r="S65" s="191">
        <v>1.0290986515259049E-2</v>
      </c>
      <c r="T65" s="45">
        <v>2</v>
      </c>
      <c r="U65" s="191">
        <v>2.3657440264963331E-4</v>
      </c>
      <c r="V65" s="45">
        <v>0</v>
      </c>
      <c r="W65" s="300">
        <v>0</v>
      </c>
      <c r="X65" s="344">
        <v>8454</v>
      </c>
    </row>
    <row r="66" spans="1:24" ht="15" x14ac:dyDescent="0.25">
      <c r="A66" s="427" t="s">
        <v>344</v>
      </c>
      <c r="B66" s="428"/>
      <c r="C66" s="437"/>
      <c r="D66" s="357">
        <v>36656</v>
      </c>
      <c r="E66" s="193">
        <v>0.47707425001626863</v>
      </c>
      <c r="F66" s="350">
        <v>15389</v>
      </c>
      <c r="G66" s="193">
        <v>0.20028632784538297</v>
      </c>
      <c r="H66" s="350">
        <v>1294</v>
      </c>
      <c r="I66" s="193">
        <v>1.6841283269343397E-2</v>
      </c>
      <c r="J66" s="350">
        <v>373</v>
      </c>
      <c r="K66" s="193">
        <v>4.8545584694475175E-3</v>
      </c>
      <c r="L66" s="350">
        <v>3459</v>
      </c>
      <c r="M66" s="193">
        <v>4.5018546235439577E-2</v>
      </c>
      <c r="N66" s="350">
        <v>4780</v>
      </c>
      <c r="O66" s="193">
        <v>6.2211231860480248E-2</v>
      </c>
      <c r="P66" s="192">
        <v>637</v>
      </c>
      <c r="Q66" s="193">
        <v>8.2904926140430785E-3</v>
      </c>
      <c r="R66" s="350">
        <v>1250</v>
      </c>
      <c r="S66" s="193">
        <v>1.6268627578577471E-2</v>
      </c>
      <c r="T66" s="350">
        <v>12976</v>
      </c>
      <c r="U66" s="193">
        <v>0.16888136916769703</v>
      </c>
      <c r="V66" s="350">
        <v>21</v>
      </c>
      <c r="W66" s="301">
        <v>2.733129433201015E-4</v>
      </c>
      <c r="X66" s="359">
        <v>76835</v>
      </c>
    </row>
    <row r="67" spans="1:24" ht="15" x14ac:dyDescent="0.25">
      <c r="A67" s="202" t="s">
        <v>11</v>
      </c>
      <c r="B67" s="140" t="s">
        <v>116</v>
      </c>
      <c r="C67" s="296" t="s">
        <v>49</v>
      </c>
      <c r="D67" s="52">
        <v>32994</v>
      </c>
      <c r="E67" s="191">
        <v>0.55760423180274121</v>
      </c>
      <c r="F67" s="45">
        <v>13815</v>
      </c>
      <c r="G67" s="191">
        <v>0.23347585810616686</v>
      </c>
      <c r="H67" s="45">
        <v>711</v>
      </c>
      <c r="I67" s="191">
        <v>1.2016021361815754E-2</v>
      </c>
      <c r="J67" s="45">
        <v>81</v>
      </c>
      <c r="K67" s="191">
        <v>1.3689138260296429E-3</v>
      </c>
      <c r="L67" s="45">
        <v>4467</v>
      </c>
      <c r="M67" s="191">
        <v>7.5493062479931053E-2</v>
      </c>
      <c r="N67" s="45">
        <v>3131</v>
      </c>
      <c r="O67" s="191">
        <v>5.2914434435787805E-2</v>
      </c>
      <c r="P67" s="190">
        <v>71</v>
      </c>
      <c r="Q67" s="191">
        <v>1.1999121191124031E-3</v>
      </c>
      <c r="R67" s="45">
        <v>1410</v>
      </c>
      <c r="S67" s="191">
        <v>2.3829240675330821E-2</v>
      </c>
      <c r="T67" s="45">
        <v>2477</v>
      </c>
      <c r="U67" s="191">
        <v>4.1861722803400316E-2</v>
      </c>
      <c r="V67" s="45">
        <v>14</v>
      </c>
      <c r="W67" s="300">
        <v>2.366023896841358E-4</v>
      </c>
      <c r="X67" s="344">
        <v>59171</v>
      </c>
    </row>
    <row r="68" spans="1:24" ht="12.75" customHeight="1" x14ac:dyDescent="0.25">
      <c r="A68" s="202" t="s">
        <v>13</v>
      </c>
      <c r="B68" s="140" t="s">
        <v>117</v>
      </c>
      <c r="C68" s="296" t="s">
        <v>50</v>
      </c>
      <c r="D68" s="52">
        <v>63096</v>
      </c>
      <c r="E68" s="191">
        <v>0.78900573972414312</v>
      </c>
      <c r="F68" s="45">
        <v>10933</v>
      </c>
      <c r="G68" s="191">
        <v>0.13671547724743338</v>
      </c>
      <c r="H68" s="45">
        <v>176</v>
      </c>
      <c r="I68" s="191">
        <v>2.2008528304718077E-3</v>
      </c>
      <c r="J68" s="45">
        <v>1</v>
      </c>
      <c r="K68" s="191">
        <v>1.2504845627680727E-5</v>
      </c>
      <c r="L68" s="45">
        <v>294</v>
      </c>
      <c r="M68" s="191">
        <v>3.6764246145381337E-3</v>
      </c>
      <c r="N68" s="45">
        <v>4816</v>
      </c>
      <c r="O68" s="191">
        <v>6.0223336542910379E-2</v>
      </c>
      <c r="P68" s="190">
        <v>0</v>
      </c>
      <c r="Q68" s="191">
        <v>0</v>
      </c>
      <c r="R68" s="45">
        <v>651</v>
      </c>
      <c r="S68" s="191">
        <v>8.1406545036201532E-3</v>
      </c>
      <c r="T68" s="45">
        <v>2</v>
      </c>
      <c r="U68" s="191">
        <v>2.5009691255361454E-5</v>
      </c>
      <c r="V68" s="45">
        <v>0</v>
      </c>
      <c r="W68" s="300">
        <v>0</v>
      </c>
      <c r="X68" s="344">
        <v>79969</v>
      </c>
    </row>
    <row r="69" spans="1:24" ht="12.75" customHeight="1" x14ac:dyDescent="0.25">
      <c r="A69" s="202" t="s">
        <v>12</v>
      </c>
      <c r="B69" s="140" t="s">
        <v>134</v>
      </c>
      <c r="C69" s="296" t="s">
        <v>51</v>
      </c>
      <c r="D69" s="52">
        <v>34687</v>
      </c>
      <c r="E69" s="191">
        <v>0.43010366035115566</v>
      </c>
      <c r="F69" s="45">
        <v>21264</v>
      </c>
      <c r="G69" s="191">
        <v>0.26366431901597065</v>
      </c>
      <c r="H69" s="45">
        <v>535</v>
      </c>
      <c r="I69" s="191">
        <v>6.6337664914195025E-3</v>
      </c>
      <c r="J69" s="45">
        <v>269</v>
      </c>
      <c r="K69" s="191">
        <v>3.3354825910127963E-3</v>
      </c>
      <c r="L69" s="45">
        <v>3149</v>
      </c>
      <c r="M69" s="191">
        <v>3.9046225572859833E-2</v>
      </c>
      <c r="N69" s="45">
        <v>2706</v>
      </c>
      <c r="O69" s="191">
        <v>3.355321892669378E-2</v>
      </c>
      <c r="P69" s="190">
        <v>491</v>
      </c>
      <c r="Q69" s="191">
        <v>6.088185695863506E-3</v>
      </c>
      <c r="R69" s="45">
        <v>1982</v>
      </c>
      <c r="S69" s="191">
        <v>2.4575934927090565E-2</v>
      </c>
      <c r="T69" s="45">
        <v>15549</v>
      </c>
      <c r="U69" s="191">
        <v>0.19280081341136793</v>
      </c>
      <c r="V69" s="45">
        <v>16</v>
      </c>
      <c r="W69" s="300">
        <v>1.9839301656581688E-4</v>
      </c>
      <c r="X69" s="344">
        <v>80648</v>
      </c>
    </row>
    <row r="70" spans="1:24" ht="12.75" customHeight="1" x14ac:dyDescent="0.2">
      <c r="A70" s="429" t="s">
        <v>169</v>
      </c>
      <c r="B70" s="140" t="s">
        <v>180</v>
      </c>
      <c r="C70" s="296" t="s">
        <v>181</v>
      </c>
      <c r="D70" s="52">
        <v>21699</v>
      </c>
      <c r="E70" s="191">
        <v>0.34612071715689402</v>
      </c>
      <c r="F70" s="45">
        <v>13349</v>
      </c>
      <c r="G70" s="191">
        <v>0.21292987941045111</v>
      </c>
      <c r="H70" s="45">
        <v>1644</v>
      </c>
      <c r="I70" s="191">
        <v>2.6223441587443375E-2</v>
      </c>
      <c r="J70" s="45">
        <v>264</v>
      </c>
      <c r="K70" s="191">
        <v>4.2110636125821475E-3</v>
      </c>
      <c r="L70" s="45">
        <v>6368</v>
      </c>
      <c r="M70" s="191">
        <v>0.1015759586550118</v>
      </c>
      <c r="N70" s="45">
        <v>7950</v>
      </c>
      <c r="O70" s="191">
        <v>0.12681043833343966</v>
      </c>
      <c r="P70" s="190">
        <v>813</v>
      </c>
      <c r="Q70" s="191">
        <v>1.2968161806929114E-2</v>
      </c>
      <c r="R70" s="45">
        <v>1211</v>
      </c>
      <c r="S70" s="191">
        <v>1.9316659222867353E-2</v>
      </c>
      <c r="T70" s="45">
        <v>9389</v>
      </c>
      <c r="U70" s="191">
        <v>0.14976392522171889</v>
      </c>
      <c r="V70" s="45">
        <v>5</v>
      </c>
      <c r="W70" s="300">
        <v>7.9754992662540677E-5</v>
      </c>
      <c r="X70" s="344">
        <v>62692</v>
      </c>
    </row>
    <row r="71" spans="1:24" ht="12.75" customHeight="1" x14ac:dyDescent="0.2">
      <c r="A71" s="429"/>
      <c r="B71" s="140" t="s">
        <v>182</v>
      </c>
      <c r="C71" s="296" t="s">
        <v>183</v>
      </c>
      <c r="D71" s="52">
        <v>23839</v>
      </c>
      <c r="E71" s="191">
        <v>0.9141071360098163</v>
      </c>
      <c r="F71" s="45">
        <v>119</v>
      </c>
      <c r="G71" s="191">
        <v>4.5630583994785076E-3</v>
      </c>
      <c r="H71" s="45">
        <v>22</v>
      </c>
      <c r="I71" s="191">
        <v>8.4359062847501819E-4</v>
      </c>
      <c r="J71" s="45">
        <v>0</v>
      </c>
      <c r="K71" s="191">
        <v>0</v>
      </c>
      <c r="L71" s="45">
        <v>93</v>
      </c>
      <c r="M71" s="191">
        <v>3.5660876567353041E-3</v>
      </c>
      <c r="N71" s="45">
        <v>477</v>
      </c>
      <c r="O71" s="191">
        <v>1.8290578626481077E-2</v>
      </c>
      <c r="P71" s="190">
        <v>107</v>
      </c>
      <c r="Q71" s="191">
        <v>4.1029180566739525E-3</v>
      </c>
      <c r="R71" s="45">
        <v>70</v>
      </c>
      <c r="S71" s="191">
        <v>2.6841519996932397E-3</v>
      </c>
      <c r="T71" s="45">
        <v>1352</v>
      </c>
      <c r="U71" s="191">
        <v>5.1842478622646571E-2</v>
      </c>
      <c r="V71" s="45">
        <v>0</v>
      </c>
      <c r="W71" s="300">
        <v>0</v>
      </c>
      <c r="X71" s="344">
        <v>26079</v>
      </c>
    </row>
    <row r="72" spans="1:24" ht="12.75" customHeight="1" x14ac:dyDescent="0.2">
      <c r="A72" s="429"/>
      <c r="B72" s="140" t="s">
        <v>184</v>
      </c>
      <c r="C72" s="296" t="s">
        <v>185</v>
      </c>
      <c r="D72" s="52">
        <v>3544</v>
      </c>
      <c r="E72" s="191">
        <v>0.50934176487496408</v>
      </c>
      <c r="F72" s="45">
        <v>2621</v>
      </c>
      <c r="G72" s="191">
        <v>0.3766887036504743</v>
      </c>
      <c r="H72" s="45">
        <v>31</v>
      </c>
      <c r="I72" s="191">
        <v>4.455303248059787E-3</v>
      </c>
      <c r="J72" s="45">
        <v>0</v>
      </c>
      <c r="K72" s="191">
        <v>0</v>
      </c>
      <c r="L72" s="45">
        <v>632</v>
      </c>
      <c r="M72" s="191">
        <v>9.0830698476573726E-2</v>
      </c>
      <c r="N72" s="45">
        <v>100</v>
      </c>
      <c r="O72" s="191">
        <v>1.4371945961483185E-2</v>
      </c>
      <c r="P72" s="190">
        <v>0</v>
      </c>
      <c r="Q72" s="191">
        <v>0</v>
      </c>
      <c r="R72" s="45">
        <v>12</v>
      </c>
      <c r="S72" s="191">
        <v>1.7246335153779822E-3</v>
      </c>
      <c r="T72" s="45">
        <v>18</v>
      </c>
      <c r="U72" s="191">
        <v>2.5869502730669733E-3</v>
      </c>
      <c r="V72" s="45">
        <v>0</v>
      </c>
      <c r="W72" s="300">
        <v>0</v>
      </c>
      <c r="X72" s="344">
        <v>6958</v>
      </c>
    </row>
    <row r="73" spans="1:24" ht="12.75" customHeight="1" x14ac:dyDescent="0.2">
      <c r="A73" s="429"/>
      <c r="B73" s="140" t="s">
        <v>186</v>
      </c>
      <c r="C73" s="296" t="s">
        <v>187</v>
      </c>
      <c r="D73" s="52">
        <v>20024</v>
      </c>
      <c r="E73" s="191">
        <v>0.7823708681722279</v>
      </c>
      <c r="F73" s="45">
        <v>1908</v>
      </c>
      <c r="G73" s="191">
        <v>7.4548722356802377E-2</v>
      </c>
      <c r="H73" s="45">
        <v>489</v>
      </c>
      <c r="I73" s="191">
        <v>1.9106040478237087E-2</v>
      </c>
      <c r="J73" s="45">
        <v>1</v>
      </c>
      <c r="K73" s="191">
        <v>3.9071657419707742E-5</v>
      </c>
      <c r="L73" s="45">
        <v>1097</v>
      </c>
      <c r="M73" s="191">
        <v>4.2861608189419392E-2</v>
      </c>
      <c r="N73" s="45">
        <v>1589</v>
      </c>
      <c r="O73" s="191">
        <v>6.2084863639915604E-2</v>
      </c>
      <c r="P73" s="190">
        <v>11</v>
      </c>
      <c r="Q73" s="191">
        <v>4.2978823161678517E-4</v>
      </c>
      <c r="R73" s="45">
        <v>276</v>
      </c>
      <c r="S73" s="191">
        <v>1.0783777447839338E-2</v>
      </c>
      <c r="T73" s="45">
        <v>199</v>
      </c>
      <c r="U73" s="191">
        <v>7.7752598265218411E-3</v>
      </c>
      <c r="V73" s="45">
        <v>0</v>
      </c>
      <c r="W73" s="300">
        <v>0</v>
      </c>
      <c r="X73" s="344">
        <v>25594</v>
      </c>
    </row>
    <row r="74" spans="1:24" x14ac:dyDescent="0.2">
      <c r="A74" s="429"/>
      <c r="B74" s="140" t="s">
        <v>188</v>
      </c>
      <c r="C74" s="296" t="s">
        <v>189</v>
      </c>
      <c r="D74" s="52">
        <v>1466</v>
      </c>
      <c r="E74" s="191">
        <v>0.74529740721911542</v>
      </c>
      <c r="F74" s="45">
        <v>396</v>
      </c>
      <c r="G74" s="191">
        <v>0.20132180986273512</v>
      </c>
      <c r="H74" s="45">
        <v>19</v>
      </c>
      <c r="I74" s="191">
        <v>9.6593797661413319E-3</v>
      </c>
      <c r="J74" s="45">
        <v>6</v>
      </c>
      <c r="K74" s="191">
        <v>3.0503304524656838E-3</v>
      </c>
      <c r="L74" s="45">
        <v>54</v>
      </c>
      <c r="M74" s="191">
        <v>2.7452974072191154E-2</v>
      </c>
      <c r="N74" s="45">
        <v>4</v>
      </c>
      <c r="O74" s="191">
        <v>2.0335536349771225E-3</v>
      </c>
      <c r="P74" s="190">
        <v>17</v>
      </c>
      <c r="Q74" s="191">
        <v>8.6426029486527702E-3</v>
      </c>
      <c r="R74" s="45">
        <v>4</v>
      </c>
      <c r="S74" s="191">
        <v>2.0335536349771225E-3</v>
      </c>
      <c r="T74" s="45">
        <v>1</v>
      </c>
      <c r="U74" s="191">
        <v>5.0838840874428064E-4</v>
      </c>
      <c r="V74" s="45">
        <v>0</v>
      </c>
      <c r="W74" s="300">
        <v>0</v>
      </c>
      <c r="X74" s="344">
        <v>1967</v>
      </c>
    </row>
    <row r="75" spans="1:24" x14ac:dyDescent="0.2">
      <c r="A75" s="429"/>
      <c r="B75" s="140" t="s">
        <v>423</v>
      </c>
      <c r="C75" s="296" t="s">
        <v>424</v>
      </c>
      <c r="D75" s="52">
        <v>23875</v>
      </c>
      <c r="E75" s="191">
        <v>0.98045254814997329</v>
      </c>
      <c r="F75" s="45">
        <v>3</v>
      </c>
      <c r="G75" s="191">
        <v>1.2319822594554638E-4</v>
      </c>
      <c r="H75" s="45">
        <v>115</v>
      </c>
      <c r="I75" s="191">
        <v>4.7225986612459449E-3</v>
      </c>
      <c r="J75" s="45">
        <v>0</v>
      </c>
      <c r="K75" s="191">
        <v>0</v>
      </c>
      <c r="L75" s="45">
        <v>38</v>
      </c>
      <c r="M75" s="191">
        <v>1.5605108619769208E-3</v>
      </c>
      <c r="N75" s="45">
        <v>148</v>
      </c>
      <c r="O75" s="191">
        <v>6.0777791466469552E-3</v>
      </c>
      <c r="P75" s="190">
        <v>40</v>
      </c>
      <c r="Q75" s="191">
        <v>1.6426430126072851E-3</v>
      </c>
      <c r="R75" s="45">
        <v>127</v>
      </c>
      <c r="S75" s="191">
        <v>5.21539156502813E-3</v>
      </c>
      <c r="T75" s="45">
        <v>5</v>
      </c>
      <c r="U75" s="191">
        <v>2.0533037657591063E-4</v>
      </c>
      <c r="V75" s="45">
        <v>0</v>
      </c>
      <c r="W75" s="300">
        <v>0</v>
      </c>
      <c r="X75" s="344">
        <v>24351</v>
      </c>
    </row>
    <row r="76" spans="1:24" ht="12.75" customHeight="1" x14ac:dyDescent="0.25">
      <c r="A76" s="427" t="s">
        <v>190</v>
      </c>
      <c r="B76" s="428"/>
      <c r="C76" s="437"/>
      <c r="D76" s="357">
        <v>94447</v>
      </c>
      <c r="E76" s="193">
        <v>0.63970712742395408</v>
      </c>
      <c r="F76" s="350">
        <v>18396</v>
      </c>
      <c r="G76" s="193">
        <v>0.12459953535941913</v>
      </c>
      <c r="H76" s="350">
        <v>2320</v>
      </c>
      <c r="I76" s="193">
        <v>1.5713792239283125E-2</v>
      </c>
      <c r="J76" s="350">
        <v>271</v>
      </c>
      <c r="K76" s="193">
        <v>1.83553349001971E-3</v>
      </c>
      <c r="L76" s="350">
        <v>8282</v>
      </c>
      <c r="M76" s="193">
        <v>5.6095529019716747E-2</v>
      </c>
      <c r="N76" s="350">
        <v>10268</v>
      </c>
      <c r="O76" s="193">
        <v>6.9547077031447899E-2</v>
      </c>
      <c r="P76" s="192">
        <v>988</v>
      </c>
      <c r="Q76" s="193">
        <v>6.6919080743154001E-3</v>
      </c>
      <c r="R76" s="350">
        <v>1700</v>
      </c>
      <c r="S76" s="193">
        <v>1.1514416727060911E-2</v>
      </c>
      <c r="T76" s="350">
        <v>10964</v>
      </c>
      <c r="U76" s="193">
        <v>7.4261214703232839E-2</v>
      </c>
      <c r="V76" s="350">
        <v>5</v>
      </c>
      <c r="W76" s="301">
        <v>3.3865931550179153E-5</v>
      </c>
      <c r="X76" s="359">
        <v>147641</v>
      </c>
    </row>
    <row r="77" spans="1:24" ht="12.75" customHeight="1" x14ac:dyDescent="0.25">
      <c r="A77" s="202" t="s">
        <v>170</v>
      </c>
      <c r="B77" s="140" t="s">
        <v>135</v>
      </c>
      <c r="C77" s="296" t="s">
        <v>136</v>
      </c>
      <c r="D77" s="52">
        <v>27729</v>
      </c>
      <c r="E77" s="191">
        <v>0.58673296656792218</v>
      </c>
      <c r="F77" s="45">
        <v>7868</v>
      </c>
      <c r="G77" s="191">
        <v>0.16648328396106643</v>
      </c>
      <c r="H77" s="45">
        <v>981</v>
      </c>
      <c r="I77" s="191">
        <v>2.0757511637748624E-2</v>
      </c>
      <c r="J77" s="45">
        <v>182</v>
      </c>
      <c r="K77" s="191">
        <v>3.8510368176047399E-3</v>
      </c>
      <c r="L77" s="45">
        <v>2059</v>
      </c>
      <c r="M77" s="191">
        <v>4.3567498942022852E-2</v>
      </c>
      <c r="N77" s="45">
        <v>5819</v>
      </c>
      <c r="O77" s="191">
        <v>0.1231273804485823</v>
      </c>
      <c r="P77" s="190">
        <v>49</v>
      </c>
      <c r="Q77" s="191">
        <v>1.0368176047397377E-3</v>
      </c>
      <c r="R77" s="45">
        <v>1068</v>
      </c>
      <c r="S77" s="191">
        <v>2.2598391874735505E-2</v>
      </c>
      <c r="T77" s="45">
        <v>1478</v>
      </c>
      <c r="U77" s="191">
        <v>3.1273804485823106E-2</v>
      </c>
      <c r="V77" s="45">
        <v>27</v>
      </c>
      <c r="W77" s="300">
        <v>5.7130765975454934E-4</v>
      </c>
      <c r="X77" s="344">
        <v>47260</v>
      </c>
    </row>
    <row r="78" spans="1:24" x14ac:dyDescent="0.2">
      <c r="A78" s="429" t="s">
        <v>15</v>
      </c>
      <c r="B78" s="140" t="s">
        <v>121</v>
      </c>
      <c r="C78" s="296" t="s">
        <v>191</v>
      </c>
      <c r="D78" s="52">
        <v>19716</v>
      </c>
      <c r="E78" s="191">
        <v>0.43130906545327269</v>
      </c>
      <c r="F78" s="45">
        <v>8398</v>
      </c>
      <c r="G78" s="191">
        <v>0.18371543577178859</v>
      </c>
      <c r="H78" s="45">
        <v>1335</v>
      </c>
      <c r="I78" s="191">
        <v>2.9204585229261462E-2</v>
      </c>
      <c r="J78" s="45">
        <v>250</v>
      </c>
      <c r="K78" s="191">
        <v>5.4690234511725585E-3</v>
      </c>
      <c r="L78" s="45">
        <v>4619</v>
      </c>
      <c r="M78" s="191">
        <v>0.1010456772838642</v>
      </c>
      <c r="N78" s="45">
        <v>103</v>
      </c>
      <c r="O78" s="191">
        <v>2.2532376618830943E-3</v>
      </c>
      <c r="P78" s="190">
        <v>98</v>
      </c>
      <c r="Q78" s="191">
        <v>2.1438571928596431E-3</v>
      </c>
      <c r="R78" s="45">
        <v>7250</v>
      </c>
      <c r="S78" s="191">
        <v>0.15860168008400419</v>
      </c>
      <c r="T78" s="45">
        <v>3938</v>
      </c>
      <c r="U78" s="191">
        <v>8.614805740287014E-2</v>
      </c>
      <c r="V78" s="45">
        <v>5</v>
      </c>
      <c r="W78" s="300">
        <v>1.0938046902345117E-4</v>
      </c>
      <c r="X78" s="344">
        <v>45712</v>
      </c>
    </row>
    <row r="79" spans="1:24" x14ac:dyDescent="0.2">
      <c r="A79" s="429"/>
      <c r="B79" s="140" t="s">
        <v>192</v>
      </c>
      <c r="C79" s="296" t="s">
        <v>193</v>
      </c>
      <c r="D79" s="52">
        <v>6222</v>
      </c>
      <c r="E79" s="191">
        <v>0.99488327470418936</v>
      </c>
      <c r="F79" s="45">
        <v>0</v>
      </c>
      <c r="G79" s="191">
        <v>0</v>
      </c>
      <c r="H79" s="45">
        <v>19</v>
      </c>
      <c r="I79" s="191">
        <v>3.0380556443875919E-3</v>
      </c>
      <c r="J79" s="45">
        <v>0</v>
      </c>
      <c r="K79" s="191">
        <v>0</v>
      </c>
      <c r="L79" s="45">
        <v>0</v>
      </c>
      <c r="M79" s="191">
        <v>0</v>
      </c>
      <c r="N79" s="45">
        <v>1</v>
      </c>
      <c r="O79" s="191">
        <v>1.5989766549408379E-4</v>
      </c>
      <c r="P79" s="190">
        <v>0</v>
      </c>
      <c r="Q79" s="191">
        <v>0</v>
      </c>
      <c r="R79" s="45">
        <v>12</v>
      </c>
      <c r="S79" s="191">
        <v>1.9187719859290054E-3</v>
      </c>
      <c r="T79" s="45">
        <v>0</v>
      </c>
      <c r="U79" s="191">
        <v>0</v>
      </c>
      <c r="V79" s="45">
        <v>0</v>
      </c>
      <c r="W79" s="300">
        <v>0</v>
      </c>
      <c r="X79" s="344">
        <v>6254</v>
      </c>
    </row>
    <row r="80" spans="1:24" ht="15.75" thickBot="1" x14ac:dyDescent="0.3">
      <c r="A80" s="441" t="s">
        <v>194</v>
      </c>
      <c r="B80" s="442"/>
      <c r="C80" s="443"/>
      <c r="D80" s="357">
        <v>25938</v>
      </c>
      <c r="E80" s="193">
        <v>0.49913404918600623</v>
      </c>
      <c r="F80" s="350">
        <v>8398</v>
      </c>
      <c r="G80" s="193">
        <v>0.16160566524265865</v>
      </c>
      <c r="H80" s="350">
        <v>1354</v>
      </c>
      <c r="I80" s="193">
        <v>2.6055497825501289E-2</v>
      </c>
      <c r="J80" s="350">
        <v>250</v>
      </c>
      <c r="K80" s="193">
        <v>4.8108378555209172E-3</v>
      </c>
      <c r="L80" s="350">
        <v>4619</v>
      </c>
      <c r="M80" s="193">
        <v>8.8885040218604466E-2</v>
      </c>
      <c r="N80" s="350">
        <v>104</v>
      </c>
      <c r="O80" s="193">
        <v>2.0013085478967018E-3</v>
      </c>
      <c r="P80" s="192">
        <v>98</v>
      </c>
      <c r="Q80" s="193">
        <v>1.8858484393641996E-3</v>
      </c>
      <c r="R80" s="350">
        <v>7262</v>
      </c>
      <c r="S80" s="193">
        <v>0.1397452180271716</v>
      </c>
      <c r="T80" s="350">
        <v>3938</v>
      </c>
      <c r="U80" s="193">
        <v>7.5780317900165498E-2</v>
      </c>
      <c r="V80" s="350">
        <v>5</v>
      </c>
      <c r="W80" s="301">
        <v>9.6216757110418347E-5</v>
      </c>
      <c r="X80" s="359">
        <v>51966</v>
      </c>
    </row>
    <row r="81" spans="1:24" ht="15.75" thickBot="1" x14ac:dyDescent="0.3">
      <c r="A81" s="438" t="s">
        <v>106</v>
      </c>
      <c r="B81" s="439"/>
      <c r="C81" s="440"/>
      <c r="D81" s="358">
        <v>1199202</v>
      </c>
      <c r="E81" s="225">
        <v>0.62725510964654196</v>
      </c>
      <c r="F81" s="351">
        <v>288171</v>
      </c>
      <c r="G81" s="225">
        <v>0.15073084618100507</v>
      </c>
      <c r="H81" s="351">
        <v>38657</v>
      </c>
      <c r="I81" s="225">
        <v>2.0219946909366706E-2</v>
      </c>
      <c r="J81" s="351">
        <v>3940</v>
      </c>
      <c r="K81" s="225">
        <v>2.0608580806297646E-3</v>
      </c>
      <c r="L81" s="351">
        <v>121930</v>
      </c>
      <c r="M81" s="225">
        <v>6.3776757809945989E-2</v>
      </c>
      <c r="N81" s="351">
        <v>110861</v>
      </c>
      <c r="O81" s="225">
        <v>5.7987001948400091E-2</v>
      </c>
      <c r="P81" s="351">
        <v>2703</v>
      </c>
      <c r="Q81" s="225">
        <v>1.4138323329802676E-3</v>
      </c>
      <c r="R81" s="351">
        <v>54848</v>
      </c>
      <c r="S81" s="225">
        <v>2.8688818275731304E-2</v>
      </c>
      <c r="T81" s="351">
        <v>90848</v>
      </c>
      <c r="U81" s="225">
        <v>4.7518993631739309E-2</v>
      </c>
      <c r="V81" s="351">
        <v>665</v>
      </c>
      <c r="W81" s="302">
        <v>3.4783518365959226E-4</v>
      </c>
      <c r="X81" s="360">
        <v>1911825</v>
      </c>
    </row>
    <row r="83" spans="1:24" x14ac:dyDescent="0.2">
      <c r="A83" s="72"/>
    </row>
    <row r="84" spans="1:24" x14ac:dyDescent="0.2">
      <c r="A84" s="72"/>
    </row>
    <row r="85" spans="1:24" x14ac:dyDescent="0.2">
      <c r="A85" s="72"/>
      <c r="H85" s="71"/>
      <c r="J85" s="71"/>
      <c r="L85" s="71"/>
      <c r="N85" s="71"/>
      <c r="P85" s="71"/>
      <c r="R85" s="71"/>
      <c r="T85" s="71"/>
      <c r="V85" s="71"/>
      <c r="X85" s="71"/>
    </row>
  </sheetData>
  <mergeCells count="40">
    <mergeCell ref="A80:C80"/>
    <mergeCell ref="A70:A75"/>
    <mergeCell ref="A76:C76"/>
    <mergeCell ref="A78:A79"/>
    <mergeCell ref="A57:C57"/>
    <mergeCell ref="A58:A61"/>
    <mergeCell ref="A62:C62"/>
    <mergeCell ref="A63:A65"/>
    <mergeCell ref="A66:C66"/>
    <mergeCell ref="A43:A46"/>
    <mergeCell ref="A47:C47"/>
    <mergeCell ref="A48:A49"/>
    <mergeCell ref="A50:C50"/>
    <mergeCell ref="A51:A56"/>
    <mergeCell ref="A81:C81"/>
    <mergeCell ref="X9:X10"/>
    <mergeCell ref="T9:U9"/>
    <mergeCell ref="A4:X4"/>
    <mergeCell ref="R9:S9"/>
    <mergeCell ref="A11:A18"/>
    <mergeCell ref="A19:C19"/>
    <mergeCell ref="A20:A24"/>
    <mergeCell ref="A25:C25"/>
    <mergeCell ref="A27:C27"/>
    <mergeCell ref="A28:A29"/>
    <mergeCell ref="A30:C30"/>
    <mergeCell ref="A31:A35"/>
    <mergeCell ref="A36:C36"/>
    <mergeCell ref="A37:A41"/>
    <mergeCell ref="A42:C42"/>
    <mergeCell ref="A2:X2"/>
    <mergeCell ref="D8:X8"/>
    <mergeCell ref="V9:W9"/>
    <mergeCell ref="D9:E9"/>
    <mergeCell ref="F9:G9"/>
    <mergeCell ref="H9:I9"/>
    <mergeCell ref="J9:K9"/>
    <mergeCell ref="L9:M9"/>
    <mergeCell ref="N9:O9"/>
    <mergeCell ref="P9:Q9"/>
  </mergeCells>
  <phoneticPr fontId="0" type="noConversion"/>
  <printOptions horizontalCentered="1"/>
  <pageMargins left="0.39370078740157483" right="0.39370078740157483" top="0.59055118110236227" bottom="0.39370078740157483" header="0.51181102362204722" footer="0.51181102362204722"/>
  <pageSetup paperSize="9" scale="56" orientation="landscape" r:id="rId1"/>
  <headerFooter alignWithMargins="0"/>
  <rowBreaks count="1" manualBreakCount="1">
    <brk id="45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7"/>
  <sheetViews>
    <sheetView zoomScaleNormal="100" zoomScaleSheetLayoutView="80" workbookViewId="0">
      <pane xSplit="4" ySplit="11" topLeftCell="E12" activePane="bottomRight" state="frozen"/>
      <selection pane="topRight" activeCell="E1" sqref="E1"/>
      <selection pane="bottomLeft" activeCell="A12" sqref="A12"/>
      <selection pane="bottomRight"/>
    </sheetView>
  </sheetViews>
  <sheetFormatPr defaultRowHeight="12.75" x14ac:dyDescent="0.2"/>
  <cols>
    <col min="1" max="1" width="13.7109375" customWidth="1"/>
    <col min="2" max="2" width="12" style="69" customWidth="1"/>
    <col min="3" max="3" width="9.140625" style="69"/>
    <col min="4" max="4" width="34.28515625" style="69" customWidth="1"/>
    <col min="5" max="5" width="9.28515625" style="69" customWidth="1"/>
    <col min="6" max="6" width="9" style="69" customWidth="1"/>
    <col min="7" max="7" width="9.85546875" style="69" customWidth="1"/>
    <col min="8" max="10" width="8.7109375" style="69" customWidth="1"/>
    <col min="13" max="13" width="9.85546875" customWidth="1"/>
    <col min="14" max="16" width="8.7109375" customWidth="1"/>
    <col min="19" max="19" width="9.5703125" customWidth="1"/>
    <col min="20" max="22" width="8.7109375" customWidth="1"/>
    <col min="25" max="25" width="9.85546875" customWidth="1"/>
    <col min="26" max="28" width="8.7109375" customWidth="1"/>
  </cols>
  <sheetData>
    <row r="1" spans="1:28" x14ac:dyDescent="0.2">
      <c r="A1" s="3"/>
      <c r="B1" s="63"/>
      <c r="C1" s="63"/>
      <c r="D1" s="63"/>
      <c r="E1" s="63"/>
      <c r="F1" s="63"/>
      <c r="G1" s="63"/>
      <c r="H1" s="63"/>
      <c r="I1" s="63"/>
      <c r="J1" s="63"/>
      <c r="K1" s="3"/>
      <c r="L1" s="71"/>
      <c r="N1" s="71"/>
      <c r="P1" s="71"/>
      <c r="R1" s="71"/>
      <c r="T1" s="71"/>
    </row>
    <row r="2" spans="1:28" x14ac:dyDescent="0.2">
      <c r="A2" s="403" t="s">
        <v>373</v>
      </c>
      <c r="B2" s="403"/>
      <c r="C2" s="403"/>
      <c r="D2" s="403"/>
      <c r="E2" s="403"/>
      <c r="F2" s="403"/>
      <c r="G2" s="403"/>
      <c r="H2" s="403"/>
      <c r="I2" s="403"/>
      <c r="J2" s="403"/>
      <c r="K2" s="403"/>
      <c r="L2" s="403"/>
      <c r="M2" s="403"/>
      <c r="N2" s="403"/>
      <c r="O2" s="403"/>
      <c r="P2" s="403"/>
      <c r="Q2" s="403"/>
      <c r="R2" s="403"/>
      <c r="S2" s="403"/>
      <c r="T2" s="403"/>
      <c r="U2" s="403"/>
    </row>
    <row r="3" spans="1:28" x14ac:dyDescent="0.2">
      <c r="A3" s="63"/>
      <c r="B3" s="63"/>
      <c r="C3" s="110"/>
      <c r="D3" s="110"/>
      <c r="E3" s="110"/>
      <c r="F3" s="110"/>
      <c r="G3" s="110"/>
      <c r="H3" s="110"/>
      <c r="I3" s="110"/>
      <c r="J3" s="110"/>
      <c r="K3" s="11"/>
      <c r="L3" s="71"/>
      <c r="N3" s="71"/>
      <c r="P3" s="71"/>
      <c r="R3" s="71"/>
      <c r="T3" s="71"/>
    </row>
    <row r="4" spans="1:28" x14ac:dyDescent="0.2">
      <c r="A4" s="403" t="s">
        <v>63</v>
      </c>
      <c r="B4" s="403"/>
      <c r="C4" s="403"/>
      <c r="D4" s="403"/>
      <c r="E4" s="403"/>
      <c r="F4" s="403"/>
      <c r="G4" s="403"/>
      <c r="H4" s="403"/>
      <c r="I4" s="403"/>
      <c r="J4" s="403"/>
      <c r="K4" s="403"/>
      <c r="L4" s="403"/>
      <c r="M4" s="403"/>
      <c r="N4" s="403"/>
      <c r="O4" s="403"/>
      <c r="P4" s="403"/>
      <c r="Q4" s="403"/>
      <c r="R4" s="403"/>
      <c r="S4" s="403"/>
      <c r="T4" s="403"/>
      <c r="U4" s="403"/>
    </row>
    <row r="5" spans="1:28" x14ac:dyDescent="0.2">
      <c r="L5" s="71"/>
      <c r="N5" s="71"/>
      <c r="P5" s="71"/>
      <c r="R5" s="71"/>
      <c r="T5" s="71"/>
    </row>
    <row r="6" spans="1:28" x14ac:dyDescent="0.2">
      <c r="A6" s="1" t="s">
        <v>334</v>
      </c>
      <c r="B6" s="104"/>
      <c r="L6" s="71"/>
      <c r="N6" s="71"/>
      <c r="P6" s="71"/>
      <c r="R6" s="71"/>
      <c r="T6" s="71"/>
    </row>
    <row r="7" spans="1:28" ht="13.5" thickBot="1" x14ac:dyDescent="0.25"/>
    <row r="8" spans="1:28" ht="13.5" thickBot="1" x14ac:dyDescent="0.25">
      <c r="A8" s="475" t="s">
        <v>332</v>
      </c>
      <c r="B8" s="475" t="s">
        <v>7</v>
      </c>
      <c r="C8" s="475" t="s">
        <v>58</v>
      </c>
      <c r="D8" s="475" t="s">
        <v>282</v>
      </c>
      <c r="E8" s="482" t="s">
        <v>196</v>
      </c>
      <c r="F8" s="483"/>
      <c r="G8" s="483"/>
      <c r="H8" s="483"/>
      <c r="I8" s="483"/>
      <c r="J8" s="483"/>
      <c r="K8" s="483"/>
      <c r="L8" s="483"/>
      <c r="M8" s="483"/>
      <c r="N8" s="483"/>
      <c r="O8" s="483"/>
      <c r="P8" s="483"/>
      <c r="Q8" s="483"/>
      <c r="R8" s="483"/>
      <c r="S8" s="483"/>
      <c r="T8" s="483"/>
      <c r="U8" s="483"/>
      <c r="V8" s="483"/>
      <c r="W8" s="483"/>
      <c r="X8" s="483"/>
      <c r="Y8" s="483"/>
      <c r="Z8" s="483"/>
      <c r="AA8" s="483"/>
      <c r="AB8" s="484"/>
    </row>
    <row r="9" spans="1:28" ht="13.5" customHeight="1" thickBot="1" x14ac:dyDescent="0.25">
      <c r="A9" s="476"/>
      <c r="B9" s="476"/>
      <c r="C9" s="476"/>
      <c r="D9" s="476"/>
      <c r="E9" s="485" t="s">
        <v>244</v>
      </c>
      <c r="F9" s="486"/>
      <c r="G9" s="486"/>
      <c r="H9" s="486"/>
      <c r="I9" s="486"/>
      <c r="J9" s="487"/>
      <c r="K9" s="485" t="s">
        <v>245</v>
      </c>
      <c r="L9" s="486"/>
      <c r="M9" s="486"/>
      <c r="N9" s="486"/>
      <c r="O9" s="486"/>
      <c r="P9" s="487"/>
      <c r="Q9" s="486" t="s">
        <v>246</v>
      </c>
      <c r="R9" s="486"/>
      <c r="S9" s="486"/>
      <c r="T9" s="486"/>
      <c r="U9" s="486"/>
      <c r="V9" s="486"/>
      <c r="W9" s="485" t="s">
        <v>247</v>
      </c>
      <c r="X9" s="486"/>
      <c r="Y9" s="486"/>
      <c r="Z9" s="486"/>
      <c r="AA9" s="486"/>
      <c r="AB9" s="487"/>
    </row>
    <row r="10" spans="1:28" ht="13.5" customHeight="1" thickBot="1" x14ac:dyDescent="0.25">
      <c r="A10" s="476"/>
      <c r="B10" s="476"/>
      <c r="C10" s="476"/>
      <c r="D10" s="476"/>
      <c r="E10" s="468" t="s">
        <v>242</v>
      </c>
      <c r="F10" s="470" t="s">
        <v>271</v>
      </c>
      <c r="G10" s="463"/>
      <c r="H10" s="463"/>
      <c r="I10" s="463"/>
      <c r="J10" s="471"/>
      <c r="K10" s="468" t="s">
        <v>242</v>
      </c>
      <c r="L10" s="470" t="s">
        <v>271</v>
      </c>
      <c r="M10" s="463"/>
      <c r="N10" s="463"/>
      <c r="O10" s="463"/>
      <c r="P10" s="471"/>
      <c r="Q10" s="472" t="s">
        <v>242</v>
      </c>
      <c r="R10" s="470" t="s">
        <v>271</v>
      </c>
      <c r="S10" s="463"/>
      <c r="T10" s="463"/>
      <c r="U10" s="463"/>
      <c r="V10" s="463"/>
      <c r="W10" s="468" t="s">
        <v>242</v>
      </c>
      <c r="X10" s="470" t="s">
        <v>271</v>
      </c>
      <c r="Y10" s="463"/>
      <c r="Z10" s="463"/>
      <c r="AA10" s="463"/>
      <c r="AB10" s="471"/>
    </row>
    <row r="11" spans="1:28" ht="13.5" thickBot="1" x14ac:dyDescent="0.25">
      <c r="A11" s="477"/>
      <c r="B11" s="477"/>
      <c r="C11" s="477"/>
      <c r="D11" s="477"/>
      <c r="E11" s="469"/>
      <c r="F11" s="369" t="s">
        <v>258</v>
      </c>
      <c r="G11" s="369" t="s">
        <v>259</v>
      </c>
      <c r="H11" s="369" t="s">
        <v>260</v>
      </c>
      <c r="I11" s="369" t="s">
        <v>261</v>
      </c>
      <c r="J11" s="370" t="s">
        <v>262</v>
      </c>
      <c r="K11" s="469"/>
      <c r="L11" s="369" t="s">
        <v>258</v>
      </c>
      <c r="M11" s="369" t="s">
        <v>259</v>
      </c>
      <c r="N11" s="369" t="s">
        <v>260</v>
      </c>
      <c r="O11" s="369" t="s">
        <v>261</v>
      </c>
      <c r="P11" s="370" t="s">
        <v>262</v>
      </c>
      <c r="Q11" s="473"/>
      <c r="R11" s="369" t="s">
        <v>258</v>
      </c>
      <c r="S11" s="369" t="s">
        <v>259</v>
      </c>
      <c r="T11" s="369" t="s">
        <v>260</v>
      </c>
      <c r="U11" s="369" t="s">
        <v>261</v>
      </c>
      <c r="V11" s="371" t="s">
        <v>262</v>
      </c>
      <c r="W11" s="469"/>
      <c r="X11" s="369" t="s">
        <v>258</v>
      </c>
      <c r="Y11" s="369" t="s">
        <v>259</v>
      </c>
      <c r="Z11" s="369" t="s">
        <v>260</v>
      </c>
      <c r="AA11" s="369" t="s">
        <v>261</v>
      </c>
      <c r="AB11" s="370" t="s">
        <v>262</v>
      </c>
    </row>
    <row r="12" spans="1:28" x14ac:dyDescent="0.2">
      <c r="A12" s="474" t="s">
        <v>267</v>
      </c>
      <c r="B12" s="365" t="s">
        <v>436</v>
      </c>
      <c r="C12" s="366" t="s">
        <v>131</v>
      </c>
      <c r="D12" s="365" t="s">
        <v>35</v>
      </c>
      <c r="E12" s="377">
        <v>122</v>
      </c>
      <c r="F12" s="377">
        <v>612.9</v>
      </c>
      <c r="G12" s="377">
        <v>383</v>
      </c>
      <c r="H12" s="377">
        <v>201</v>
      </c>
      <c r="I12" s="377">
        <v>893</v>
      </c>
      <c r="J12" s="378">
        <v>1470</v>
      </c>
      <c r="K12" s="379">
        <v>3071</v>
      </c>
      <c r="L12" s="377">
        <v>427.4</v>
      </c>
      <c r="M12" s="377">
        <v>235</v>
      </c>
      <c r="N12" s="377">
        <v>139</v>
      </c>
      <c r="O12" s="377">
        <v>507</v>
      </c>
      <c r="P12" s="378">
        <v>1067</v>
      </c>
      <c r="Q12" s="379">
        <v>18404</v>
      </c>
      <c r="R12" s="377">
        <v>226.7</v>
      </c>
      <c r="S12" s="377">
        <v>163</v>
      </c>
      <c r="T12" s="377">
        <v>96</v>
      </c>
      <c r="U12" s="377">
        <v>258</v>
      </c>
      <c r="V12" s="377">
        <v>401</v>
      </c>
      <c r="W12" s="377">
        <v>402</v>
      </c>
      <c r="X12" s="377">
        <v>352.4</v>
      </c>
      <c r="Y12" s="377">
        <v>194.5</v>
      </c>
      <c r="Z12" s="377">
        <v>102</v>
      </c>
      <c r="AA12" s="377">
        <v>346</v>
      </c>
      <c r="AB12" s="377">
        <v>659</v>
      </c>
    </row>
    <row r="13" spans="1:28" x14ac:dyDescent="0.2">
      <c r="A13" s="457"/>
      <c r="B13" s="361" t="s">
        <v>439</v>
      </c>
      <c r="C13" s="364" t="s">
        <v>138</v>
      </c>
      <c r="D13" s="361" t="s">
        <v>30</v>
      </c>
      <c r="E13" s="372">
        <v>324</v>
      </c>
      <c r="F13" s="372">
        <v>581.70000000000005</v>
      </c>
      <c r="G13" s="372">
        <v>211</v>
      </c>
      <c r="H13" s="372">
        <v>121.5</v>
      </c>
      <c r="I13" s="372">
        <v>598</v>
      </c>
      <c r="J13" s="373">
        <v>1474</v>
      </c>
      <c r="K13" s="374">
        <v>4518</v>
      </c>
      <c r="L13" s="372">
        <v>508.5</v>
      </c>
      <c r="M13" s="372">
        <v>249</v>
      </c>
      <c r="N13" s="372">
        <v>144</v>
      </c>
      <c r="O13" s="372">
        <v>577</v>
      </c>
      <c r="P13" s="373">
        <v>1288</v>
      </c>
      <c r="Q13" s="374">
        <v>9100</v>
      </c>
      <c r="R13" s="372">
        <v>294.39999999999998</v>
      </c>
      <c r="S13" s="372">
        <v>208</v>
      </c>
      <c r="T13" s="372">
        <v>117</v>
      </c>
      <c r="U13" s="372">
        <v>326</v>
      </c>
      <c r="V13" s="372">
        <v>507</v>
      </c>
      <c r="W13" s="372">
        <v>248</v>
      </c>
      <c r="X13" s="372">
        <v>308.8</v>
      </c>
      <c r="Y13" s="372">
        <v>209.5</v>
      </c>
      <c r="Z13" s="372">
        <v>93.5</v>
      </c>
      <c r="AA13" s="372">
        <v>377.5</v>
      </c>
      <c r="AB13" s="372">
        <v>611</v>
      </c>
    </row>
    <row r="14" spans="1:28" x14ac:dyDescent="0.2">
      <c r="A14" s="457"/>
      <c r="B14" s="466" t="s">
        <v>440</v>
      </c>
      <c r="C14" s="364" t="s">
        <v>139</v>
      </c>
      <c r="D14" s="361" t="s">
        <v>25</v>
      </c>
      <c r="E14" s="372">
        <v>811</v>
      </c>
      <c r="F14" s="372">
        <v>961.8</v>
      </c>
      <c r="G14" s="372">
        <v>330</v>
      </c>
      <c r="H14" s="372">
        <v>147</v>
      </c>
      <c r="I14" s="373">
        <v>1021</v>
      </c>
      <c r="J14" s="373">
        <v>2172</v>
      </c>
      <c r="K14" s="374">
        <v>8533</v>
      </c>
      <c r="L14" s="372">
        <v>602.4</v>
      </c>
      <c r="M14" s="372">
        <v>248</v>
      </c>
      <c r="N14" s="372">
        <v>140</v>
      </c>
      <c r="O14" s="372">
        <v>494</v>
      </c>
      <c r="P14" s="373">
        <v>1223</v>
      </c>
      <c r="Q14" s="374">
        <v>13067</v>
      </c>
      <c r="R14" s="372">
        <v>223.1</v>
      </c>
      <c r="S14" s="372">
        <v>159</v>
      </c>
      <c r="T14" s="372">
        <v>88</v>
      </c>
      <c r="U14" s="372">
        <v>255</v>
      </c>
      <c r="V14" s="372">
        <v>377</v>
      </c>
      <c r="W14" s="372">
        <v>244</v>
      </c>
      <c r="X14" s="372">
        <v>201.1</v>
      </c>
      <c r="Y14" s="372">
        <v>168</v>
      </c>
      <c r="Z14" s="372">
        <v>89.5</v>
      </c>
      <c r="AA14" s="372">
        <v>277</v>
      </c>
      <c r="AB14" s="372">
        <v>395</v>
      </c>
    </row>
    <row r="15" spans="1:28" x14ac:dyDescent="0.2">
      <c r="A15" s="457"/>
      <c r="B15" s="466"/>
      <c r="C15" s="364" t="s">
        <v>140</v>
      </c>
      <c r="D15" s="361" t="s">
        <v>109</v>
      </c>
      <c r="E15" s="372">
        <v>282</v>
      </c>
      <c r="F15" s="372">
        <v>364.3</v>
      </c>
      <c r="G15" s="372">
        <v>162</v>
      </c>
      <c r="H15" s="372">
        <v>93</v>
      </c>
      <c r="I15" s="372">
        <v>360</v>
      </c>
      <c r="J15" s="372">
        <v>947</v>
      </c>
      <c r="K15" s="374">
        <v>5399</v>
      </c>
      <c r="L15" s="372">
        <v>339.8</v>
      </c>
      <c r="M15" s="372">
        <v>173</v>
      </c>
      <c r="N15" s="372">
        <v>96</v>
      </c>
      <c r="O15" s="372">
        <v>348</v>
      </c>
      <c r="P15" s="372">
        <v>817</v>
      </c>
      <c r="Q15" s="374">
        <v>11394</v>
      </c>
      <c r="R15" s="372">
        <v>143.19999999999999</v>
      </c>
      <c r="S15" s="372">
        <v>105</v>
      </c>
      <c r="T15" s="372">
        <v>54</v>
      </c>
      <c r="U15" s="372">
        <v>177</v>
      </c>
      <c r="V15" s="372">
        <v>273</v>
      </c>
      <c r="W15" s="372">
        <v>374</v>
      </c>
      <c r="X15" s="372">
        <v>148.4</v>
      </c>
      <c r="Y15" s="372">
        <v>106.5</v>
      </c>
      <c r="Z15" s="372">
        <v>48</v>
      </c>
      <c r="AA15" s="372">
        <v>207</v>
      </c>
      <c r="AB15" s="372">
        <v>318</v>
      </c>
    </row>
    <row r="16" spans="1:28" x14ac:dyDescent="0.2">
      <c r="A16" s="457"/>
      <c r="B16" s="466"/>
      <c r="C16" s="364" t="s">
        <v>141</v>
      </c>
      <c r="D16" s="361" t="s">
        <v>27</v>
      </c>
      <c r="E16" s="372">
        <v>783</v>
      </c>
      <c r="F16" s="372">
        <v>974.7</v>
      </c>
      <c r="G16" s="372">
        <v>428</v>
      </c>
      <c r="H16" s="372">
        <v>171</v>
      </c>
      <c r="I16" s="373">
        <v>1284</v>
      </c>
      <c r="J16" s="373">
        <v>2768</v>
      </c>
      <c r="K16" s="374">
        <v>9188</v>
      </c>
      <c r="L16" s="372">
        <v>539.20000000000005</v>
      </c>
      <c r="M16" s="372">
        <v>228</v>
      </c>
      <c r="N16" s="372">
        <v>125</v>
      </c>
      <c r="O16" s="372">
        <v>504</v>
      </c>
      <c r="P16" s="373">
        <v>1313</v>
      </c>
      <c r="Q16" s="374">
        <v>25206</v>
      </c>
      <c r="R16" s="372">
        <v>188.3</v>
      </c>
      <c r="S16" s="372">
        <v>127</v>
      </c>
      <c r="T16" s="372">
        <v>67</v>
      </c>
      <c r="U16" s="372">
        <v>216</v>
      </c>
      <c r="V16" s="372">
        <v>332</v>
      </c>
      <c r="W16" s="372">
        <v>207</v>
      </c>
      <c r="X16" s="372">
        <v>212.8</v>
      </c>
      <c r="Y16" s="372">
        <v>157</v>
      </c>
      <c r="Z16" s="372">
        <v>62</v>
      </c>
      <c r="AA16" s="372">
        <v>329</v>
      </c>
      <c r="AB16" s="372">
        <v>469</v>
      </c>
    </row>
    <row r="17" spans="1:28" x14ac:dyDescent="0.2">
      <c r="A17" s="457"/>
      <c r="B17" s="466"/>
      <c r="C17" s="364" t="s">
        <v>142</v>
      </c>
      <c r="D17" s="361" t="s">
        <v>28</v>
      </c>
      <c r="E17" s="372">
        <v>73</v>
      </c>
      <c r="F17" s="372">
        <v>970.2</v>
      </c>
      <c r="G17" s="372">
        <v>310</v>
      </c>
      <c r="H17" s="372">
        <v>109</v>
      </c>
      <c r="I17" s="373">
        <v>1090</v>
      </c>
      <c r="J17" s="373">
        <v>2537</v>
      </c>
      <c r="K17" s="374">
        <v>3591</v>
      </c>
      <c r="L17" s="372">
        <v>776</v>
      </c>
      <c r="M17" s="372">
        <v>289</v>
      </c>
      <c r="N17" s="372">
        <v>157</v>
      </c>
      <c r="O17" s="372">
        <v>746</v>
      </c>
      <c r="P17" s="373">
        <v>1845</v>
      </c>
      <c r="Q17" s="374">
        <v>4155</v>
      </c>
      <c r="R17" s="372">
        <v>246</v>
      </c>
      <c r="S17" s="372">
        <v>159</v>
      </c>
      <c r="T17" s="372">
        <v>89</v>
      </c>
      <c r="U17" s="372">
        <v>269</v>
      </c>
      <c r="V17" s="372">
        <v>435</v>
      </c>
      <c r="W17" s="372">
        <v>41</v>
      </c>
      <c r="X17" s="372">
        <v>231.3</v>
      </c>
      <c r="Y17" s="372">
        <v>199</v>
      </c>
      <c r="Z17" s="372">
        <v>93</v>
      </c>
      <c r="AA17" s="372">
        <v>280</v>
      </c>
      <c r="AB17" s="372">
        <v>488</v>
      </c>
    </row>
    <row r="18" spans="1:28" x14ac:dyDescent="0.2">
      <c r="A18" s="457"/>
      <c r="B18" s="466" t="s">
        <v>441</v>
      </c>
      <c r="C18" s="364" t="s">
        <v>145</v>
      </c>
      <c r="D18" s="361" t="s">
        <v>73</v>
      </c>
      <c r="E18" s="374">
        <v>1049</v>
      </c>
      <c r="F18" s="372">
        <v>587.79999999999995</v>
      </c>
      <c r="G18" s="372">
        <v>303</v>
      </c>
      <c r="H18" s="372">
        <v>114</v>
      </c>
      <c r="I18" s="372">
        <v>853</v>
      </c>
      <c r="J18" s="373">
        <v>1481</v>
      </c>
      <c r="K18" s="374">
        <v>12353</v>
      </c>
      <c r="L18" s="372">
        <v>418.7</v>
      </c>
      <c r="M18" s="372">
        <v>235</v>
      </c>
      <c r="N18" s="372">
        <v>128</v>
      </c>
      <c r="O18" s="372">
        <v>421</v>
      </c>
      <c r="P18" s="373">
        <v>1065</v>
      </c>
      <c r="Q18" s="374">
        <v>15309</v>
      </c>
      <c r="R18" s="372">
        <v>240.6</v>
      </c>
      <c r="S18" s="372">
        <v>176</v>
      </c>
      <c r="T18" s="372">
        <v>90</v>
      </c>
      <c r="U18" s="372">
        <v>296</v>
      </c>
      <c r="V18" s="372">
        <v>440</v>
      </c>
      <c r="W18" s="372">
        <v>895</v>
      </c>
      <c r="X18" s="372">
        <v>328.5</v>
      </c>
      <c r="Y18" s="372">
        <v>271</v>
      </c>
      <c r="Z18" s="372">
        <v>139</v>
      </c>
      <c r="AA18" s="372">
        <v>457</v>
      </c>
      <c r="AB18" s="372">
        <v>656</v>
      </c>
    </row>
    <row r="19" spans="1:28" x14ac:dyDescent="0.2">
      <c r="A19" s="457"/>
      <c r="B19" s="466"/>
      <c r="C19" s="364" t="s">
        <v>146</v>
      </c>
      <c r="D19" s="361" t="s">
        <v>26</v>
      </c>
      <c r="E19" s="372">
        <v>492</v>
      </c>
      <c r="F19" s="372">
        <v>240.6</v>
      </c>
      <c r="G19" s="372">
        <v>140.5</v>
      </c>
      <c r="H19" s="372">
        <v>57</v>
      </c>
      <c r="I19" s="372">
        <v>289.5</v>
      </c>
      <c r="J19" s="372">
        <v>498</v>
      </c>
      <c r="K19" s="374">
        <v>8054</v>
      </c>
      <c r="L19" s="372">
        <v>372.8</v>
      </c>
      <c r="M19" s="372">
        <v>248</v>
      </c>
      <c r="N19" s="372">
        <v>142</v>
      </c>
      <c r="O19" s="372">
        <v>430</v>
      </c>
      <c r="P19" s="372">
        <v>776</v>
      </c>
      <c r="Q19" s="374">
        <v>19044</v>
      </c>
      <c r="R19" s="372">
        <v>242.5</v>
      </c>
      <c r="S19" s="372">
        <v>199</v>
      </c>
      <c r="T19" s="372">
        <v>115</v>
      </c>
      <c r="U19" s="372">
        <v>304</v>
      </c>
      <c r="V19" s="372">
        <v>436</v>
      </c>
      <c r="W19" s="372">
        <v>384</v>
      </c>
      <c r="X19" s="372">
        <v>229.4</v>
      </c>
      <c r="Y19" s="372">
        <v>169</v>
      </c>
      <c r="Z19" s="372">
        <v>85</v>
      </c>
      <c r="AA19" s="372">
        <v>326.5</v>
      </c>
      <c r="AB19" s="372">
        <v>508</v>
      </c>
    </row>
    <row r="20" spans="1:28" x14ac:dyDescent="0.2">
      <c r="A20" s="457"/>
      <c r="B20" s="466"/>
      <c r="C20" s="364" t="s">
        <v>148</v>
      </c>
      <c r="D20" s="361" t="s">
        <v>19</v>
      </c>
      <c r="E20" s="372">
        <v>533</v>
      </c>
      <c r="F20" s="372">
        <v>398.6</v>
      </c>
      <c r="G20" s="372">
        <v>214</v>
      </c>
      <c r="H20" s="372">
        <v>99</v>
      </c>
      <c r="I20" s="372">
        <v>472</v>
      </c>
      <c r="J20" s="373">
        <v>1042</v>
      </c>
      <c r="K20" s="374">
        <v>6899</v>
      </c>
      <c r="L20" s="372">
        <v>329.8</v>
      </c>
      <c r="M20" s="372">
        <v>205</v>
      </c>
      <c r="N20" s="372">
        <v>114</v>
      </c>
      <c r="O20" s="372">
        <v>387</v>
      </c>
      <c r="P20" s="372">
        <v>775</v>
      </c>
      <c r="Q20" s="374">
        <v>15592</v>
      </c>
      <c r="R20" s="372">
        <v>188.6</v>
      </c>
      <c r="S20" s="372">
        <v>151</v>
      </c>
      <c r="T20" s="372">
        <v>84.5</v>
      </c>
      <c r="U20" s="372">
        <v>242</v>
      </c>
      <c r="V20" s="372">
        <v>351</v>
      </c>
      <c r="W20" s="372">
        <v>229</v>
      </c>
      <c r="X20" s="372">
        <v>196.4</v>
      </c>
      <c r="Y20" s="372">
        <v>145</v>
      </c>
      <c r="Z20" s="372">
        <v>62</v>
      </c>
      <c r="AA20" s="372">
        <v>256</v>
      </c>
      <c r="AB20" s="372">
        <v>399</v>
      </c>
    </row>
    <row r="21" spans="1:28" x14ac:dyDescent="0.2">
      <c r="A21" s="457"/>
      <c r="B21" s="466" t="s">
        <v>321</v>
      </c>
      <c r="C21" s="364" t="s">
        <v>149</v>
      </c>
      <c r="D21" s="361" t="s">
        <v>17</v>
      </c>
      <c r="E21" s="372">
        <v>22</v>
      </c>
      <c r="F21" s="372">
        <v>87.5</v>
      </c>
      <c r="G21" s="372">
        <v>76.5</v>
      </c>
      <c r="H21" s="372">
        <v>53</v>
      </c>
      <c r="I21" s="372">
        <v>107</v>
      </c>
      <c r="J21" s="372">
        <v>150</v>
      </c>
      <c r="K21" s="372">
        <v>994</v>
      </c>
      <c r="L21" s="372">
        <v>81</v>
      </c>
      <c r="M21" s="372">
        <v>64</v>
      </c>
      <c r="N21" s="372">
        <v>28</v>
      </c>
      <c r="O21" s="372">
        <v>107</v>
      </c>
      <c r="P21" s="372">
        <v>178</v>
      </c>
      <c r="Q21" s="374">
        <v>4757</v>
      </c>
      <c r="R21" s="372">
        <v>50.8</v>
      </c>
      <c r="S21" s="372">
        <v>31</v>
      </c>
      <c r="T21" s="372">
        <v>10</v>
      </c>
      <c r="U21" s="372">
        <v>65</v>
      </c>
      <c r="V21" s="372">
        <v>110</v>
      </c>
      <c r="W21" s="372">
        <v>193</v>
      </c>
      <c r="X21" s="372">
        <v>16.100000000000001</v>
      </c>
      <c r="Y21" s="372">
        <v>8</v>
      </c>
      <c r="Z21" s="372">
        <v>3</v>
      </c>
      <c r="AA21" s="372">
        <v>19</v>
      </c>
      <c r="AB21" s="372">
        <v>40</v>
      </c>
    </row>
    <row r="22" spans="1:28" x14ac:dyDescent="0.2">
      <c r="A22" s="457"/>
      <c r="B22" s="466"/>
      <c r="C22" s="364" t="s">
        <v>150</v>
      </c>
      <c r="D22" s="361" t="s">
        <v>18</v>
      </c>
      <c r="E22" s="372">
        <v>247</v>
      </c>
      <c r="F22" s="372">
        <v>376.2</v>
      </c>
      <c r="G22" s="372">
        <v>197</v>
      </c>
      <c r="H22" s="372">
        <v>100</v>
      </c>
      <c r="I22" s="372">
        <v>372</v>
      </c>
      <c r="J22" s="373">
        <v>1155</v>
      </c>
      <c r="K22" s="374">
        <v>3188</v>
      </c>
      <c r="L22" s="372">
        <v>263.89999999999998</v>
      </c>
      <c r="M22" s="372">
        <v>179</v>
      </c>
      <c r="N22" s="372">
        <v>100</v>
      </c>
      <c r="O22" s="372">
        <v>314</v>
      </c>
      <c r="P22" s="372">
        <v>486</v>
      </c>
      <c r="Q22" s="374">
        <v>11041</v>
      </c>
      <c r="R22" s="372">
        <v>155.19999999999999</v>
      </c>
      <c r="S22" s="372">
        <v>110</v>
      </c>
      <c r="T22" s="372">
        <v>53</v>
      </c>
      <c r="U22" s="372">
        <v>199</v>
      </c>
      <c r="V22" s="372">
        <v>318</v>
      </c>
      <c r="W22" s="372">
        <v>153</v>
      </c>
      <c r="X22" s="372">
        <v>115.5</v>
      </c>
      <c r="Y22" s="372">
        <v>69</v>
      </c>
      <c r="Z22" s="372">
        <v>27</v>
      </c>
      <c r="AA22" s="372">
        <v>147</v>
      </c>
      <c r="AB22" s="372">
        <v>227</v>
      </c>
    </row>
    <row r="23" spans="1:28" x14ac:dyDescent="0.2">
      <c r="A23" s="457"/>
      <c r="B23" s="466"/>
      <c r="C23" s="364" t="s">
        <v>151</v>
      </c>
      <c r="D23" s="361" t="s">
        <v>20</v>
      </c>
      <c r="E23" s="372">
        <v>221</v>
      </c>
      <c r="F23" s="372">
        <v>300.3</v>
      </c>
      <c r="G23" s="372">
        <v>159</v>
      </c>
      <c r="H23" s="372">
        <v>91</v>
      </c>
      <c r="I23" s="372">
        <v>297</v>
      </c>
      <c r="J23" s="372">
        <v>719</v>
      </c>
      <c r="K23" s="374">
        <v>4573</v>
      </c>
      <c r="L23" s="372">
        <v>263.5</v>
      </c>
      <c r="M23" s="372">
        <v>155</v>
      </c>
      <c r="N23" s="372">
        <v>91</v>
      </c>
      <c r="O23" s="372">
        <v>293</v>
      </c>
      <c r="P23" s="372">
        <v>586</v>
      </c>
      <c r="Q23" s="374">
        <v>11795</v>
      </c>
      <c r="R23" s="372">
        <v>125.5</v>
      </c>
      <c r="S23" s="372">
        <v>85</v>
      </c>
      <c r="T23" s="372">
        <v>45</v>
      </c>
      <c r="U23" s="372">
        <v>150</v>
      </c>
      <c r="V23" s="372">
        <v>235</v>
      </c>
      <c r="W23" s="372">
        <v>380</v>
      </c>
      <c r="X23" s="372">
        <v>105.2</v>
      </c>
      <c r="Y23" s="372">
        <v>82</v>
      </c>
      <c r="Z23" s="372">
        <v>38</v>
      </c>
      <c r="AA23" s="372">
        <v>141</v>
      </c>
      <c r="AB23" s="372">
        <v>223.5</v>
      </c>
    </row>
    <row r="24" spans="1:28" x14ac:dyDescent="0.2">
      <c r="A24" s="457"/>
      <c r="B24" s="361" t="s">
        <v>322</v>
      </c>
      <c r="C24" s="364" t="s">
        <v>371</v>
      </c>
      <c r="D24" s="361" t="s">
        <v>372</v>
      </c>
      <c r="E24" s="372">
        <v>8</v>
      </c>
      <c r="F24" s="372">
        <v>128.80000000000001</v>
      </c>
      <c r="G24" s="372">
        <v>88.5</v>
      </c>
      <c r="H24" s="372">
        <v>43.5</v>
      </c>
      <c r="I24" s="372">
        <v>113</v>
      </c>
      <c r="J24" s="372">
        <v>527</v>
      </c>
      <c r="K24" s="372">
        <v>477</v>
      </c>
      <c r="L24" s="372">
        <v>313.8</v>
      </c>
      <c r="M24" s="372">
        <v>169</v>
      </c>
      <c r="N24" s="372">
        <v>101</v>
      </c>
      <c r="O24" s="372">
        <v>307</v>
      </c>
      <c r="P24" s="372">
        <v>728</v>
      </c>
      <c r="Q24" s="374">
        <v>1463</v>
      </c>
      <c r="R24" s="372">
        <v>122.9</v>
      </c>
      <c r="S24" s="372">
        <v>62</v>
      </c>
      <c r="T24" s="372">
        <v>11</v>
      </c>
      <c r="U24" s="372">
        <v>134</v>
      </c>
      <c r="V24" s="372">
        <v>238</v>
      </c>
      <c r="W24" s="372">
        <v>12</v>
      </c>
      <c r="X24" s="372">
        <v>31.3</v>
      </c>
      <c r="Y24" s="372">
        <v>6.5</v>
      </c>
      <c r="Z24" s="372">
        <v>5</v>
      </c>
      <c r="AA24" s="372">
        <v>25.5</v>
      </c>
      <c r="AB24" s="372">
        <v>118</v>
      </c>
    </row>
    <row r="25" spans="1:28" x14ac:dyDescent="0.2">
      <c r="A25" s="457"/>
      <c r="B25" s="466" t="s">
        <v>323</v>
      </c>
      <c r="C25" s="364" t="s">
        <v>155</v>
      </c>
      <c r="D25" s="361" t="s">
        <v>40</v>
      </c>
      <c r="E25" s="372">
        <v>900</v>
      </c>
      <c r="F25" s="372">
        <v>191.2</v>
      </c>
      <c r="G25" s="372">
        <v>157.5</v>
      </c>
      <c r="H25" s="372">
        <v>104.5</v>
      </c>
      <c r="I25" s="372">
        <v>240</v>
      </c>
      <c r="J25" s="372">
        <v>351</v>
      </c>
      <c r="K25" s="374">
        <v>12738</v>
      </c>
      <c r="L25" s="372">
        <v>200</v>
      </c>
      <c r="M25" s="372">
        <v>170</v>
      </c>
      <c r="N25" s="372">
        <v>106</v>
      </c>
      <c r="O25" s="372">
        <v>261</v>
      </c>
      <c r="P25" s="372">
        <v>356</v>
      </c>
      <c r="Q25" s="374">
        <v>17691</v>
      </c>
      <c r="R25" s="372">
        <v>167.1</v>
      </c>
      <c r="S25" s="372">
        <v>140</v>
      </c>
      <c r="T25" s="372">
        <v>78</v>
      </c>
      <c r="U25" s="372">
        <v>227</v>
      </c>
      <c r="V25" s="372">
        <v>326</v>
      </c>
      <c r="W25" s="372">
        <v>546</v>
      </c>
      <c r="X25" s="372">
        <v>168.5</v>
      </c>
      <c r="Y25" s="372">
        <v>117</v>
      </c>
      <c r="Z25" s="372">
        <v>44</v>
      </c>
      <c r="AA25" s="372">
        <v>248</v>
      </c>
      <c r="AB25" s="372">
        <v>373</v>
      </c>
    </row>
    <row r="26" spans="1:28" x14ac:dyDescent="0.2">
      <c r="A26" s="457"/>
      <c r="B26" s="466"/>
      <c r="C26" s="364" t="s">
        <v>156</v>
      </c>
      <c r="D26" s="361" t="s">
        <v>41</v>
      </c>
      <c r="E26" s="372">
        <v>340</v>
      </c>
      <c r="F26" s="372">
        <v>119.5</v>
      </c>
      <c r="G26" s="372">
        <v>77.5</v>
      </c>
      <c r="H26" s="372">
        <v>38</v>
      </c>
      <c r="I26" s="372">
        <v>162</v>
      </c>
      <c r="J26" s="372">
        <v>272.5</v>
      </c>
      <c r="K26" s="374">
        <v>6196</v>
      </c>
      <c r="L26" s="372">
        <v>135.19999999999999</v>
      </c>
      <c r="M26" s="372">
        <v>102</v>
      </c>
      <c r="N26" s="372">
        <v>54</v>
      </c>
      <c r="O26" s="372">
        <v>179</v>
      </c>
      <c r="P26" s="372">
        <v>284</v>
      </c>
      <c r="Q26" s="374">
        <v>14436</v>
      </c>
      <c r="R26" s="372">
        <v>104.7</v>
      </c>
      <c r="S26" s="372">
        <v>75</v>
      </c>
      <c r="T26" s="372">
        <v>36</v>
      </c>
      <c r="U26" s="372">
        <v>141</v>
      </c>
      <c r="V26" s="372">
        <v>229</v>
      </c>
      <c r="W26" s="372">
        <v>977</v>
      </c>
      <c r="X26" s="372">
        <v>75.099999999999994</v>
      </c>
      <c r="Y26" s="372">
        <v>50</v>
      </c>
      <c r="Z26" s="372">
        <v>21</v>
      </c>
      <c r="AA26" s="372">
        <v>100</v>
      </c>
      <c r="AB26" s="372">
        <v>175</v>
      </c>
    </row>
    <row r="27" spans="1:28" x14ac:dyDescent="0.2">
      <c r="A27" s="457"/>
      <c r="B27" s="466"/>
      <c r="C27" s="364" t="s">
        <v>159</v>
      </c>
      <c r="D27" s="361" t="s">
        <v>44</v>
      </c>
      <c r="E27" s="372">
        <v>305</v>
      </c>
      <c r="F27" s="372">
        <v>147</v>
      </c>
      <c r="G27" s="372">
        <v>120</v>
      </c>
      <c r="H27" s="372">
        <v>83</v>
      </c>
      <c r="I27" s="372">
        <v>168</v>
      </c>
      <c r="J27" s="372">
        <v>227</v>
      </c>
      <c r="K27" s="374">
        <v>11394</v>
      </c>
      <c r="L27" s="372">
        <v>290.10000000000002</v>
      </c>
      <c r="M27" s="372">
        <v>158</v>
      </c>
      <c r="N27" s="372">
        <v>107</v>
      </c>
      <c r="O27" s="372">
        <v>229</v>
      </c>
      <c r="P27" s="372">
        <v>376</v>
      </c>
      <c r="Q27" s="374">
        <v>25705</v>
      </c>
      <c r="R27" s="372">
        <v>120.9</v>
      </c>
      <c r="S27" s="372">
        <v>98</v>
      </c>
      <c r="T27" s="372">
        <v>54</v>
      </c>
      <c r="U27" s="372">
        <v>153</v>
      </c>
      <c r="V27" s="372">
        <v>214</v>
      </c>
      <c r="W27" s="372">
        <v>462</v>
      </c>
      <c r="X27" s="372">
        <v>88.7</v>
      </c>
      <c r="Y27" s="372">
        <v>56</v>
      </c>
      <c r="Z27" s="372">
        <v>24</v>
      </c>
      <c r="AA27" s="372">
        <v>120</v>
      </c>
      <c r="AB27" s="372">
        <v>192</v>
      </c>
    </row>
    <row r="28" spans="1:28" ht="12.75" customHeight="1" x14ac:dyDescent="0.2">
      <c r="A28" s="457"/>
      <c r="B28" s="466" t="s">
        <v>324</v>
      </c>
      <c r="C28" s="364" t="s">
        <v>161</v>
      </c>
      <c r="D28" s="361" t="s">
        <v>45</v>
      </c>
      <c r="E28" s="372">
        <v>166</v>
      </c>
      <c r="F28" s="372">
        <v>209.8</v>
      </c>
      <c r="G28" s="372">
        <v>128.5</v>
      </c>
      <c r="H28" s="372">
        <v>88</v>
      </c>
      <c r="I28" s="372">
        <v>219</v>
      </c>
      <c r="J28" s="372">
        <v>449</v>
      </c>
      <c r="K28" s="374">
        <v>6614</v>
      </c>
      <c r="L28" s="372">
        <v>240.7</v>
      </c>
      <c r="M28" s="372">
        <v>166</v>
      </c>
      <c r="N28" s="372">
        <v>102</v>
      </c>
      <c r="O28" s="372">
        <v>273</v>
      </c>
      <c r="P28" s="372">
        <v>475</v>
      </c>
      <c r="Q28" s="374">
        <v>18522</v>
      </c>
      <c r="R28" s="372">
        <v>139.6</v>
      </c>
      <c r="S28" s="372">
        <v>105</v>
      </c>
      <c r="T28" s="372">
        <v>45</v>
      </c>
      <c r="U28" s="372">
        <v>190</v>
      </c>
      <c r="V28" s="372">
        <v>295</v>
      </c>
      <c r="W28" s="372">
        <v>162</v>
      </c>
      <c r="X28" s="372">
        <v>171.4</v>
      </c>
      <c r="Y28" s="372">
        <v>117.5</v>
      </c>
      <c r="Z28" s="372">
        <v>54</v>
      </c>
      <c r="AA28" s="372">
        <v>239</v>
      </c>
      <c r="AB28" s="372">
        <v>355</v>
      </c>
    </row>
    <row r="29" spans="1:28" x14ac:dyDescent="0.2">
      <c r="A29" s="457"/>
      <c r="B29" s="466"/>
      <c r="C29" s="364" t="s">
        <v>162</v>
      </c>
      <c r="D29" s="361" t="s">
        <v>46</v>
      </c>
      <c r="E29" s="372">
        <v>509</v>
      </c>
      <c r="F29" s="372">
        <v>528.20000000000005</v>
      </c>
      <c r="G29" s="372">
        <v>175</v>
      </c>
      <c r="H29" s="372">
        <v>93</v>
      </c>
      <c r="I29" s="372">
        <v>461</v>
      </c>
      <c r="J29" s="373">
        <v>1375</v>
      </c>
      <c r="K29" s="374">
        <v>8461</v>
      </c>
      <c r="L29" s="372">
        <v>625.4</v>
      </c>
      <c r="M29" s="372">
        <v>199</v>
      </c>
      <c r="N29" s="372">
        <v>100</v>
      </c>
      <c r="O29" s="372">
        <v>565</v>
      </c>
      <c r="P29" s="373">
        <v>1548</v>
      </c>
      <c r="Q29" s="374">
        <v>17115</v>
      </c>
      <c r="R29" s="372">
        <v>325.2</v>
      </c>
      <c r="S29" s="372">
        <v>140</v>
      </c>
      <c r="T29" s="372">
        <v>71</v>
      </c>
      <c r="U29" s="372">
        <v>256</v>
      </c>
      <c r="V29" s="372">
        <v>519</v>
      </c>
      <c r="W29" s="372">
        <v>844</v>
      </c>
      <c r="X29" s="372">
        <v>135.5</v>
      </c>
      <c r="Y29" s="372">
        <v>95</v>
      </c>
      <c r="Z29" s="372">
        <v>39.5</v>
      </c>
      <c r="AA29" s="372">
        <v>173.5</v>
      </c>
      <c r="AB29" s="372">
        <v>294</v>
      </c>
    </row>
    <row r="30" spans="1:28" x14ac:dyDescent="0.2">
      <c r="A30" s="457"/>
      <c r="B30" s="466" t="s">
        <v>2</v>
      </c>
      <c r="C30" s="466"/>
      <c r="D30" s="466"/>
      <c r="E30" s="374">
        <v>7187</v>
      </c>
      <c r="F30" s="372">
        <v>508</v>
      </c>
      <c r="G30" s="372">
        <v>197</v>
      </c>
      <c r="H30" s="372">
        <v>98</v>
      </c>
      <c r="I30" s="372">
        <v>458</v>
      </c>
      <c r="J30" s="373">
        <v>1304</v>
      </c>
      <c r="K30" s="374">
        <v>116241</v>
      </c>
      <c r="L30" s="372">
        <v>383.9</v>
      </c>
      <c r="M30" s="372">
        <v>190</v>
      </c>
      <c r="N30" s="372">
        <v>109</v>
      </c>
      <c r="O30" s="372">
        <v>347</v>
      </c>
      <c r="P30" s="372">
        <v>824</v>
      </c>
      <c r="Q30" s="374">
        <v>253796</v>
      </c>
      <c r="R30" s="372">
        <v>188.2</v>
      </c>
      <c r="S30" s="372">
        <v>128</v>
      </c>
      <c r="T30" s="372">
        <v>65</v>
      </c>
      <c r="U30" s="372">
        <v>222</v>
      </c>
      <c r="V30" s="372">
        <v>348</v>
      </c>
      <c r="W30" s="374">
        <v>6753</v>
      </c>
      <c r="X30" s="372">
        <v>179.6</v>
      </c>
      <c r="Y30" s="372">
        <v>109</v>
      </c>
      <c r="Z30" s="372">
        <v>41</v>
      </c>
      <c r="AA30" s="372">
        <v>238</v>
      </c>
      <c r="AB30" s="372">
        <v>415</v>
      </c>
    </row>
    <row r="31" spans="1:28" x14ac:dyDescent="0.2">
      <c r="A31" s="457" t="s">
        <v>268</v>
      </c>
      <c r="B31" s="466" t="s">
        <v>436</v>
      </c>
      <c r="C31" s="364" t="s">
        <v>128</v>
      </c>
      <c r="D31" s="361" t="s">
        <v>61</v>
      </c>
      <c r="E31" s="374">
        <v>1778</v>
      </c>
      <c r="F31" s="372">
        <v>358.8</v>
      </c>
      <c r="G31" s="372">
        <v>157</v>
      </c>
      <c r="H31" s="372">
        <v>83</v>
      </c>
      <c r="I31" s="372">
        <v>324</v>
      </c>
      <c r="J31" s="372">
        <v>969</v>
      </c>
      <c r="K31" s="374">
        <v>9668</v>
      </c>
      <c r="L31" s="372">
        <v>335.9</v>
      </c>
      <c r="M31" s="372">
        <v>174</v>
      </c>
      <c r="N31" s="372">
        <v>109</v>
      </c>
      <c r="O31" s="372">
        <v>300</v>
      </c>
      <c r="P31" s="372">
        <v>750</v>
      </c>
      <c r="Q31" s="374">
        <v>23488</v>
      </c>
      <c r="R31" s="372">
        <v>181.9</v>
      </c>
      <c r="S31" s="372">
        <v>119</v>
      </c>
      <c r="T31" s="372">
        <v>60</v>
      </c>
      <c r="U31" s="372">
        <v>209</v>
      </c>
      <c r="V31" s="372">
        <v>336</v>
      </c>
      <c r="W31" s="374">
        <v>1750</v>
      </c>
      <c r="X31" s="372">
        <v>163.1</v>
      </c>
      <c r="Y31" s="372">
        <v>112</v>
      </c>
      <c r="Z31" s="372">
        <v>49</v>
      </c>
      <c r="AA31" s="372">
        <v>219</v>
      </c>
      <c r="AB31" s="372">
        <v>369</v>
      </c>
    </row>
    <row r="32" spans="1:28" x14ac:dyDescent="0.2">
      <c r="A32" s="457"/>
      <c r="B32" s="466"/>
      <c r="C32" s="364" t="s">
        <v>130</v>
      </c>
      <c r="D32" s="361" t="s">
        <v>33</v>
      </c>
      <c r="E32" s="372">
        <v>484</v>
      </c>
      <c r="F32" s="372">
        <v>729.8</v>
      </c>
      <c r="G32" s="372">
        <v>282</v>
      </c>
      <c r="H32" s="372">
        <v>113</v>
      </c>
      <c r="I32" s="372">
        <v>934</v>
      </c>
      <c r="J32" s="373">
        <v>2006</v>
      </c>
      <c r="K32" s="374">
        <v>8592</v>
      </c>
      <c r="L32" s="372">
        <v>659.3</v>
      </c>
      <c r="M32" s="372">
        <v>227</v>
      </c>
      <c r="N32" s="372">
        <v>120</v>
      </c>
      <c r="O32" s="372">
        <v>541</v>
      </c>
      <c r="P32" s="373">
        <v>1716</v>
      </c>
      <c r="Q32" s="374">
        <v>39843</v>
      </c>
      <c r="R32" s="372">
        <v>208.2</v>
      </c>
      <c r="S32" s="372">
        <v>98</v>
      </c>
      <c r="T32" s="372">
        <v>49</v>
      </c>
      <c r="U32" s="372">
        <v>179</v>
      </c>
      <c r="V32" s="372">
        <v>313</v>
      </c>
      <c r="W32" s="374">
        <v>1068</v>
      </c>
      <c r="X32" s="372">
        <v>178.4</v>
      </c>
      <c r="Y32" s="372">
        <v>120.5</v>
      </c>
      <c r="Z32" s="372">
        <v>65</v>
      </c>
      <c r="AA32" s="372">
        <v>218.5</v>
      </c>
      <c r="AB32" s="372">
        <v>372</v>
      </c>
    </row>
    <row r="33" spans="1:28" x14ac:dyDescent="0.2">
      <c r="A33" s="457"/>
      <c r="B33" s="466"/>
      <c r="C33" s="364" t="s">
        <v>115</v>
      </c>
      <c r="D33" s="361" t="s">
        <v>34</v>
      </c>
      <c r="E33" s="372">
        <v>337</v>
      </c>
      <c r="F33" s="372">
        <v>232.5</v>
      </c>
      <c r="G33" s="372">
        <v>206</v>
      </c>
      <c r="H33" s="372">
        <v>120</v>
      </c>
      <c r="I33" s="372">
        <v>310</v>
      </c>
      <c r="J33" s="372">
        <v>422</v>
      </c>
      <c r="K33" s="374">
        <v>14941</v>
      </c>
      <c r="L33" s="372">
        <v>166.5</v>
      </c>
      <c r="M33" s="372">
        <v>130</v>
      </c>
      <c r="N33" s="372">
        <v>64</v>
      </c>
      <c r="O33" s="372">
        <v>231</v>
      </c>
      <c r="P33" s="372">
        <v>355</v>
      </c>
      <c r="Q33" s="374">
        <v>17391</v>
      </c>
      <c r="R33" s="372">
        <v>164.2</v>
      </c>
      <c r="S33" s="372">
        <v>137</v>
      </c>
      <c r="T33" s="372">
        <v>73</v>
      </c>
      <c r="U33" s="372">
        <v>220</v>
      </c>
      <c r="V33" s="372">
        <v>322</v>
      </c>
      <c r="W33" s="372">
        <v>980</v>
      </c>
      <c r="X33" s="372">
        <v>155</v>
      </c>
      <c r="Y33" s="372">
        <v>125</v>
      </c>
      <c r="Z33" s="372">
        <v>64</v>
      </c>
      <c r="AA33" s="372">
        <v>210</v>
      </c>
      <c r="AB33" s="372">
        <v>326</v>
      </c>
    </row>
    <row r="34" spans="1:28" x14ac:dyDescent="0.2">
      <c r="A34" s="457"/>
      <c r="B34" s="466"/>
      <c r="C34" s="364" t="s">
        <v>133</v>
      </c>
      <c r="D34" s="361" t="s">
        <v>39</v>
      </c>
      <c r="E34" s="372">
        <v>496</v>
      </c>
      <c r="F34" s="372">
        <v>852.6</v>
      </c>
      <c r="G34" s="372">
        <v>154</v>
      </c>
      <c r="H34" s="372">
        <v>40</v>
      </c>
      <c r="I34" s="372">
        <v>935.5</v>
      </c>
      <c r="J34" s="373">
        <v>2470</v>
      </c>
      <c r="K34" s="374">
        <v>7772</v>
      </c>
      <c r="L34" s="372">
        <v>794.4</v>
      </c>
      <c r="M34" s="372">
        <v>318</v>
      </c>
      <c r="N34" s="372">
        <v>163</v>
      </c>
      <c r="O34" s="372">
        <v>852</v>
      </c>
      <c r="P34" s="373">
        <v>1807</v>
      </c>
      <c r="Q34" s="374">
        <v>17338</v>
      </c>
      <c r="R34" s="372">
        <v>271.5</v>
      </c>
      <c r="S34" s="372">
        <v>151</v>
      </c>
      <c r="T34" s="372">
        <v>80</v>
      </c>
      <c r="U34" s="372">
        <v>256</v>
      </c>
      <c r="V34" s="372">
        <v>430</v>
      </c>
      <c r="W34" s="372">
        <v>198</v>
      </c>
      <c r="X34" s="372">
        <v>174.4</v>
      </c>
      <c r="Y34" s="372">
        <v>117</v>
      </c>
      <c r="Z34" s="372">
        <v>54</v>
      </c>
      <c r="AA34" s="372">
        <v>230</v>
      </c>
      <c r="AB34" s="372">
        <v>359</v>
      </c>
    </row>
    <row r="35" spans="1:28" x14ac:dyDescent="0.2">
      <c r="A35" s="457"/>
      <c r="B35" s="466"/>
      <c r="C35" s="364" t="s">
        <v>370</v>
      </c>
      <c r="D35" s="361" t="s">
        <v>60</v>
      </c>
      <c r="E35" s="374">
        <v>1260</v>
      </c>
      <c r="F35" s="373">
        <v>1084.4000000000001</v>
      </c>
      <c r="G35" s="372">
        <v>525.5</v>
      </c>
      <c r="H35" s="372">
        <v>177</v>
      </c>
      <c r="I35" s="373">
        <v>1478.5</v>
      </c>
      <c r="J35" s="373">
        <v>2820</v>
      </c>
      <c r="K35" s="374">
        <v>11842</v>
      </c>
      <c r="L35" s="373">
        <v>1164.9000000000001</v>
      </c>
      <c r="M35" s="372">
        <v>494</v>
      </c>
      <c r="N35" s="372">
        <v>244</v>
      </c>
      <c r="O35" s="373">
        <v>1471</v>
      </c>
      <c r="P35" s="373">
        <v>3072</v>
      </c>
      <c r="Q35" s="374">
        <v>16501</v>
      </c>
      <c r="R35" s="372">
        <v>478.6</v>
      </c>
      <c r="S35" s="372">
        <v>213</v>
      </c>
      <c r="T35" s="372">
        <v>101</v>
      </c>
      <c r="U35" s="372">
        <v>392</v>
      </c>
      <c r="V35" s="373">
        <v>1029</v>
      </c>
      <c r="W35" s="372">
        <v>390</v>
      </c>
      <c r="X35" s="372">
        <v>191.9</v>
      </c>
      <c r="Y35" s="372">
        <v>106</v>
      </c>
      <c r="Z35" s="372">
        <v>41</v>
      </c>
      <c r="AA35" s="372">
        <v>226</v>
      </c>
      <c r="AB35" s="372">
        <v>437.5</v>
      </c>
    </row>
    <row r="36" spans="1:28" x14ac:dyDescent="0.2">
      <c r="A36" s="457"/>
      <c r="B36" s="466" t="s">
        <v>437</v>
      </c>
      <c r="C36" s="364" t="s">
        <v>123</v>
      </c>
      <c r="D36" s="361" t="s">
        <v>32</v>
      </c>
      <c r="E36" s="374">
        <v>2116</v>
      </c>
      <c r="F36" s="373">
        <v>1073.5999999999999</v>
      </c>
      <c r="G36" s="372">
        <v>572</v>
      </c>
      <c r="H36" s="372">
        <v>192</v>
      </c>
      <c r="I36" s="373">
        <v>1491.5</v>
      </c>
      <c r="J36" s="373">
        <v>2807</v>
      </c>
      <c r="K36" s="374">
        <v>16159</v>
      </c>
      <c r="L36" s="372">
        <v>852.5</v>
      </c>
      <c r="M36" s="372">
        <v>362</v>
      </c>
      <c r="N36" s="372">
        <v>159</v>
      </c>
      <c r="O36" s="373">
        <v>1134</v>
      </c>
      <c r="P36" s="373">
        <v>2403</v>
      </c>
      <c r="Q36" s="374">
        <v>40347</v>
      </c>
      <c r="R36" s="372">
        <v>352.6</v>
      </c>
      <c r="S36" s="372">
        <v>181</v>
      </c>
      <c r="T36" s="372">
        <v>78</v>
      </c>
      <c r="U36" s="372">
        <v>356</v>
      </c>
      <c r="V36" s="372">
        <v>632</v>
      </c>
      <c r="W36" s="372">
        <v>797</v>
      </c>
      <c r="X36" s="372">
        <v>231.2</v>
      </c>
      <c r="Y36" s="372">
        <v>100</v>
      </c>
      <c r="Z36" s="372">
        <v>44</v>
      </c>
      <c r="AA36" s="372">
        <v>267</v>
      </c>
      <c r="AB36" s="372">
        <v>586</v>
      </c>
    </row>
    <row r="37" spans="1:28" x14ac:dyDescent="0.2">
      <c r="A37" s="457"/>
      <c r="B37" s="466"/>
      <c r="C37" s="364" t="s">
        <v>124</v>
      </c>
      <c r="D37" s="361" t="s">
        <v>37</v>
      </c>
      <c r="E37" s="374">
        <v>1351</v>
      </c>
      <c r="F37" s="372">
        <v>496.2</v>
      </c>
      <c r="G37" s="372">
        <v>188</v>
      </c>
      <c r="H37" s="372">
        <v>80</v>
      </c>
      <c r="I37" s="372">
        <v>545</v>
      </c>
      <c r="J37" s="373">
        <v>1333</v>
      </c>
      <c r="K37" s="374">
        <v>10132</v>
      </c>
      <c r="L37" s="372">
        <v>683.7</v>
      </c>
      <c r="M37" s="372">
        <v>263.5</v>
      </c>
      <c r="N37" s="372">
        <v>119</v>
      </c>
      <c r="O37" s="372">
        <v>938.5</v>
      </c>
      <c r="P37" s="373">
        <v>1723</v>
      </c>
      <c r="Q37" s="374">
        <v>30054</v>
      </c>
      <c r="R37" s="372">
        <v>375.9</v>
      </c>
      <c r="S37" s="372">
        <v>155</v>
      </c>
      <c r="T37" s="372">
        <v>84</v>
      </c>
      <c r="U37" s="372">
        <v>306</v>
      </c>
      <c r="V37" s="372">
        <v>923</v>
      </c>
      <c r="W37" s="374">
        <v>1919</v>
      </c>
      <c r="X37" s="372">
        <v>264.10000000000002</v>
      </c>
      <c r="Y37" s="372">
        <v>153</v>
      </c>
      <c r="Z37" s="372">
        <v>67</v>
      </c>
      <c r="AA37" s="372">
        <v>297</v>
      </c>
      <c r="AB37" s="372">
        <v>488</v>
      </c>
    </row>
    <row r="38" spans="1:28" x14ac:dyDescent="0.2">
      <c r="A38" s="457"/>
      <c r="B38" s="466"/>
      <c r="C38" s="364" t="s">
        <v>119</v>
      </c>
      <c r="D38" s="361" t="s">
        <v>38</v>
      </c>
      <c r="E38" s="374">
        <v>1275</v>
      </c>
      <c r="F38" s="373">
        <v>1184.5999999999999</v>
      </c>
      <c r="G38" s="372">
        <v>548</v>
      </c>
      <c r="H38" s="372">
        <v>137</v>
      </c>
      <c r="I38" s="373">
        <v>1596</v>
      </c>
      <c r="J38" s="373">
        <v>3167</v>
      </c>
      <c r="K38" s="374">
        <v>13257</v>
      </c>
      <c r="L38" s="372">
        <v>901.3</v>
      </c>
      <c r="M38" s="372">
        <v>332</v>
      </c>
      <c r="N38" s="372">
        <v>141</v>
      </c>
      <c r="O38" s="373">
        <v>1142</v>
      </c>
      <c r="P38" s="373">
        <v>2668</v>
      </c>
      <c r="Q38" s="374">
        <v>53381</v>
      </c>
      <c r="R38" s="372">
        <v>348.2</v>
      </c>
      <c r="S38" s="372">
        <v>185</v>
      </c>
      <c r="T38" s="372">
        <v>95</v>
      </c>
      <c r="U38" s="372">
        <v>340</v>
      </c>
      <c r="V38" s="372">
        <v>564</v>
      </c>
      <c r="W38" s="374">
        <v>1882</v>
      </c>
      <c r="X38" s="372">
        <v>257.60000000000002</v>
      </c>
      <c r="Y38" s="372">
        <v>196.5</v>
      </c>
      <c r="Z38" s="372">
        <v>91</v>
      </c>
      <c r="AA38" s="372">
        <v>352</v>
      </c>
      <c r="AB38" s="372">
        <v>532</v>
      </c>
    </row>
    <row r="39" spans="1:28" x14ac:dyDescent="0.2">
      <c r="A39" s="457"/>
      <c r="B39" s="466"/>
      <c r="C39" s="364" t="s">
        <v>120</v>
      </c>
      <c r="D39" s="361" t="s">
        <v>47</v>
      </c>
      <c r="E39" s="374">
        <v>2773</v>
      </c>
      <c r="F39" s="373">
        <v>1299.9000000000001</v>
      </c>
      <c r="G39" s="372">
        <v>811</v>
      </c>
      <c r="H39" s="372">
        <v>219</v>
      </c>
      <c r="I39" s="373">
        <v>1893</v>
      </c>
      <c r="J39" s="373">
        <v>3268</v>
      </c>
      <c r="K39" s="374">
        <v>10945</v>
      </c>
      <c r="L39" s="373">
        <v>1104.5</v>
      </c>
      <c r="M39" s="372">
        <v>614</v>
      </c>
      <c r="N39" s="372">
        <v>234</v>
      </c>
      <c r="O39" s="373">
        <v>1543</v>
      </c>
      <c r="P39" s="373">
        <v>2804</v>
      </c>
      <c r="Q39" s="374">
        <v>49155</v>
      </c>
      <c r="R39" s="372">
        <v>368</v>
      </c>
      <c r="S39" s="372">
        <v>154</v>
      </c>
      <c r="T39" s="372">
        <v>77</v>
      </c>
      <c r="U39" s="372">
        <v>311</v>
      </c>
      <c r="V39" s="372">
        <v>785</v>
      </c>
      <c r="W39" s="374">
        <v>2606</v>
      </c>
      <c r="X39" s="372">
        <v>168.5</v>
      </c>
      <c r="Y39" s="372">
        <v>108</v>
      </c>
      <c r="Z39" s="372">
        <v>55</v>
      </c>
      <c r="AA39" s="372">
        <v>197</v>
      </c>
      <c r="AB39" s="372">
        <v>333</v>
      </c>
    </row>
    <row r="40" spans="1:28" x14ac:dyDescent="0.2">
      <c r="A40" s="457"/>
      <c r="B40" s="361" t="s">
        <v>438</v>
      </c>
      <c r="C40" s="364" t="s">
        <v>125</v>
      </c>
      <c r="D40" s="361" t="s">
        <v>31</v>
      </c>
      <c r="E40" s="374">
        <v>2907</v>
      </c>
      <c r="F40" s="373">
        <v>1020.5</v>
      </c>
      <c r="G40" s="372">
        <v>628</v>
      </c>
      <c r="H40" s="372">
        <v>188</v>
      </c>
      <c r="I40" s="373">
        <v>1423</v>
      </c>
      <c r="J40" s="373">
        <v>2546</v>
      </c>
      <c r="K40" s="374">
        <v>16086</v>
      </c>
      <c r="L40" s="372">
        <v>884.1</v>
      </c>
      <c r="M40" s="372">
        <v>439</v>
      </c>
      <c r="N40" s="372">
        <v>175</v>
      </c>
      <c r="O40" s="373">
        <v>1221</v>
      </c>
      <c r="P40" s="373">
        <v>2056</v>
      </c>
      <c r="Q40" s="374">
        <v>33278</v>
      </c>
      <c r="R40" s="372">
        <v>288.8</v>
      </c>
      <c r="S40" s="372">
        <v>116</v>
      </c>
      <c r="T40" s="372">
        <v>52</v>
      </c>
      <c r="U40" s="372">
        <v>267</v>
      </c>
      <c r="V40" s="372">
        <v>594</v>
      </c>
      <c r="W40" s="372">
        <v>930</v>
      </c>
      <c r="X40" s="372">
        <v>211.6</v>
      </c>
      <c r="Y40" s="372">
        <v>80</v>
      </c>
      <c r="Z40" s="372">
        <v>28</v>
      </c>
      <c r="AA40" s="372">
        <v>198</v>
      </c>
      <c r="AB40" s="372">
        <v>473.5</v>
      </c>
    </row>
    <row r="41" spans="1:28" x14ac:dyDescent="0.2">
      <c r="A41" s="457"/>
      <c r="B41" s="361" t="s">
        <v>439</v>
      </c>
      <c r="C41" s="364" t="s">
        <v>137</v>
      </c>
      <c r="D41" s="361" t="s">
        <v>24</v>
      </c>
      <c r="E41" s="374">
        <v>1326</v>
      </c>
      <c r="F41" s="373">
        <v>1096</v>
      </c>
      <c r="G41" s="372">
        <v>389</v>
      </c>
      <c r="H41" s="372">
        <v>134</v>
      </c>
      <c r="I41" s="373">
        <v>1362</v>
      </c>
      <c r="J41" s="373">
        <v>3016</v>
      </c>
      <c r="K41" s="374">
        <v>10130</v>
      </c>
      <c r="L41" s="372">
        <v>795.5</v>
      </c>
      <c r="M41" s="372">
        <v>244</v>
      </c>
      <c r="N41" s="372">
        <v>115</v>
      </c>
      <c r="O41" s="372">
        <v>641</v>
      </c>
      <c r="P41" s="373">
        <v>2018.5</v>
      </c>
      <c r="Q41" s="374">
        <v>12315</v>
      </c>
      <c r="R41" s="372">
        <v>302.2</v>
      </c>
      <c r="S41" s="372">
        <v>148</v>
      </c>
      <c r="T41" s="372">
        <v>72</v>
      </c>
      <c r="U41" s="372">
        <v>275</v>
      </c>
      <c r="V41" s="372">
        <v>458</v>
      </c>
      <c r="W41" s="372">
        <v>632</v>
      </c>
      <c r="X41" s="372">
        <v>197</v>
      </c>
      <c r="Y41" s="372">
        <v>121</v>
      </c>
      <c r="Z41" s="372">
        <v>53</v>
      </c>
      <c r="AA41" s="372">
        <v>254.5</v>
      </c>
      <c r="AB41" s="372">
        <v>426</v>
      </c>
    </row>
    <row r="42" spans="1:28" x14ac:dyDescent="0.2">
      <c r="A42" s="457"/>
      <c r="B42" s="361" t="s">
        <v>440</v>
      </c>
      <c r="C42" s="364" t="s">
        <v>143</v>
      </c>
      <c r="D42" s="361" t="s">
        <v>110</v>
      </c>
      <c r="E42" s="374">
        <v>1557</v>
      </c>
      <c r="F42" s="373">
        <v>1101.5</v>
      </c>
      <c r="G42" s="372">
        <v>413</v>
      </c>
      <c r="H42" s="372">
        <v>112</v>
      </c>
      <c r="I42" s="373">
        <v>1441</v>
      </c>
      <c r="J42" s="373">
        <v>3157</v>
      </c>
      <c r="K42" s="374">
        <v>19878</v>
      </c>
      <c r="L42" s="372">
        <v>631.5</v>
      </c>
      <c r="M42" s="372">
        <v>230</v>
      </c>
      <c r="N42" s="372">
        <v>111</v>
      </c>
      <c r="O42" s="372">
        <v>552</v>
      </c>
      <c r="P42" s="373">
        <v>1530</v>
      </c>
      <c r="Q42" s="374">
        <v>19077</v>
      </c>
      <c r="R42" s="372">
        <v>211.1</v>
      </c>
      <c r="S42" s="372">
        <v>151</v>
      </c>
      <c r="T42" s="372">
        <v>84</v>
      </c>
      <c r="U42" s="372">
        <v>243</v>
      </c>
      <c r="V42" s="372">
        <v>356</v>
      </c>
      <c r="W42" s="372">
        <v>565</v>
      </c>
      <c r="X42" s="372">
        <v>206.5</v>
      </c>
      <c r="Y42" s="372">
        <v>146</v>
      </c>
      <c r="Z42" s="372">
        <v>78</v>
      </c>
      <c r="AA42" s="372">
        <v>281</v>
      </c>
      <c r="AB42" s="372">
        <v>407</v>
      </c>
    </row>
    <row r="43" spans="1:28" x14ac:dyDescent="0.2">
      <c r="A43" s="457"/>
      <c r="B43" s="466" t="s">
        <v>441</v>
      </c>
      <c r="C43" s="364" t="s">
        <v>144</v>
      </c>
      <c r="D43" s="361" t="s">
        <v>23</v>
      </c>
      <c r="E43" s="372">
        <v>871</v>
      </c>
      <c r="F43" s="373">
        <v>1376.8</v>
      </c>
      <c r="G43" s="372">
        <v>518</v>
      </c>
      <c r="H43" s="372">
        <v>153</v>
      </c>
      <c r="I43" s="373">
        <v>1676</v>
      </c>
      <c r="J43" s="373">
        <v>3974</v>
      </c>
      <c r="K43" s="374">
        <v>10681</v>
      </c>
      <c r="L43" s="372">
        <v>608.1</v>
      </c>
      <c r="M43" s="372">
        <v>213</v>
      </c>
      <c r="N43" s="372">
        <v>124</v>
      </c>
      <c r="O43" s="372">
        <v>483</v>
      </c>
      <c r="P43" s="373">
        <v>1409</v>
      </c>
      <c r="Q43" s="374">
        <v>23442</v>
      </c>
      <c r="R43" s="372">
        <v>229.7</v>
      </c>
      <c r="S43" s="372">
        <v>140</v>
      </c>
      <c r="T43" s="372">
        <v>77</v>
      </c>
      <c r="U43" s="372">
        <v>233</v>
      </c>
      <c r="V43" s="372">
        <v>363</v>
      </c>
      <c r="W43" s="372">
        <v>874</v>
      </c>
      <c r="X43" s="372">
        <v>202.2</v>
      </c>
      <c r="Y43" s="372">
        <v>154.5</v>
      </c>
      <c r="Z43" s="372">
        <v>71</v>
      </c>
      <c r="AA43" s="372">
        <v>267</v>
      </c>
      <c r="AB43" s="372">
        <v>388</v>
      </c>
    </row>
    <row r="44" spans="1:28" x14ac:dyDescent="0.2">
      <c r="A44" s="457"/>
      <c r="B44" s="466"/>
      <c r="C44" s="364" t="s">
        <v>147</v>
      </c>
      <c r="D44" s="361" t="s">
        <v>239</v>
      </c>
      <c r="E44" s="372">
        <v>755</v>
      </c>
      <c r="F44" s="373">
        <v>1058</v>
      </c>
      <c r="G44" s="372">
        <v>517</v>
      </c>
      <c r="H44" s="372">
        <v>182</v>
      </c>
      <c r="I44" s="373">
        <v>1415</v>
      </c>
      <c r="J44" s="373">
        <v>2817</v>
      </c>
      <c r="K44" s="374">
        <v>12028</v>
      </c>
      <c r="L44" s="372">
        <v>622.70000000000005</v>
      </c>
      <c r="M44" s="372">
        <v>299</v>
      </c>
      <c r="N44" s="372">
        <v>140</v>
      </c>
      <c r="O44" s="372">
        <v>653</v>
      </c>
      <c r="P44" s="373">
        <v>1501</v>
      </c>
      <c r="Q44" s="374">
        <v>17548</v>
      </c>
      <c r="R44" s="372">
        <v>262.7</v>
      </c>
      <c r="S44" s="372">
        <v>171</v>
      </c>
      <c r="T44" s="372">
        <v>83</v>
      </c>
      <c r="U44" s="372">
        <v>318.5</v>
      </c>
      <c r="V44" s="372">
        <v>522</v>
      </c>
      <c r="W44" s="372">
        <v>501</v>
      </c>
      <c r="X44" s="372">
        <v>306</v>
      </c>
      <c r="Y44" s="372">
        <v>231</v>
      </c>
      <c r="Z44" s="372">
        <v>99</v>
      </c>
      <c r="AA44" s="372">
        <v>442</v>
      </c>
      <c r="AB44" s="372">
        <v>707</v>
      </c>
    </row>
    <row r="45" spans="1:28" x14ac:dyDescent="0.2">
      <c r="A45" s="457"/>
      <c r="B45" s="361" t="s">
        <v>321</v>
      </c>
      <c r="C45" s="364" t="s">
        <v>152</v>
      </c>
      <c r="D45" s="361" t="s">
        <v>48</v>
      </c>
      <c r="E45" s="374">
        <v>1777</v>
      </c>
      <c r="F45" s="372">
        <v>525.6</v>
      </c>
      <c r="G45" s="372">
        <v>271</v>
      </c>
      <c r="H45" s="372">
        <v>117</v>
      </c>
      <c r="I45" s="372">
        <v>618</v>
      </c>
      <c r="J45" s="373">
        <v>1329</v>
      </c>
      <c r="K45" s="374">
        <v>14442</v>
      </c>
      <c r="L45" s="372">
        <v>547.29999999999995</v>
      </c>
      <c r="M45" s="372">
        <v>309.5</v>
      </c>
      <c r="N45" s="372">
        <v>170</v>
      </c>
      <c r="O45" s="372">
        <v>565</v>
      </c>
      <c r="P45" s="373">
        <v>1266</v>
      </c>
      <c r="Q45" s="374">
        <v>28602</v>
      </c>
      <c r="R45" s="372">
        <v>217.5</v>
      </c>
      <c r="S45" s="372">
        <v>129</v>
      </c>
      <c r="T45" s="372">
        <v>69</v>
      </c>
      <c r="U45" s="372">
        <v>238</v>
      </c>
      <c r="V45" s="372">
        <v>412</v>
      </c>
      <c r="W45" s="372">
        <v>718</v>
      </c>
      <c r="X45" s="372">
        <v>194.8</v>
      </c>
      <c r="Y45" s="372">
        <v>126</v>
      </c>
      <c r="Z45" s="372">
        <v>70</v>
      </c>
      <c r="AA45" s="372">
        <v>237</v>
      </c>
      <c r="AB45" s="372">
        <v>397</v>
      </c>
    </row>
    <row r="46" spans="1:28" x14ac:dyDescent="0.2">
      <c r="A46" s="457"/>
      <c r="B46" s="361" t="s">
        <v>322</v>
      </c>
      <c r="C46" s="364" t="s">
        <v>153</v>
      </c>
      <c r="D46" s="361" t="s">
        <v>21</v>
      </c>
      <c r="E46" s="374">
        <v>1882</v>
      </c>
      <c r="F46" s="372">
        <v>518.20000000000005</v>
      </c>
      <c r="G46" s="372">
        <v>160.5</v>
      </c>
      <c r="H46" s="372">
        <v>96</v>
      </c>
      <c r="I46" s="372">
        <v>335</v>
      </c>
      <c r="J46" s="373">
        <v>1469</v>
      </c>
      <c r="K46" s="374">
        <v>12307</v>
      </c>
      <c r="L46" s="372">
        <v>613.29999999999995</v>
      </c>
      <c r="M46" s="372">
        <v>314</v>
      </c>
      <c r="N46" s="372">
        <v>186</v>
      </c>
      <c r="O46" s="372">
        <v>594</v>
      </c>
      <c r="P46" s="373">
        <v>1403</v>
      </c>
      <c r="Q46" s="374">
        <v>22273</v>
      </c>
      <c r="R46" s="372">
        <v>246.1</v>
      </c>
      <c r="S46" s="372">
        <v>166</v>
      </c>
      <c r="T46" s="372">
        <v>83</v>
      </c>
      <c r="U46" s="372">
        <v>295</v>
      </c>
      <c r="V46" s="372">
        <v>460</v>
      </c>
      <c r="W46" s="372">
        <v>536</v>
      </c>
      <c r="X46" s="372">
        <v>193.9</v>
      </c>
      <c r="Y46" s="372">
        <v>114.5</v>
      </c>
      <c r="Z46" s="372">
        <v>61</v>
      </c>
      <c r="AA46" s="372">
        <v>244.5</v>
      </c>
      <c r="AB46" s="372">
        <v>453</v>
      </c>
    </row>
    <row r="47" spans="1:28" x14ac:dyDescent="0.2">
      <c r="A47" s="457"/>
      <c r="B47" s="466" t="s">
        <v>323</v>
      </c>
      <c r="C47" s="364" t="s">
        <v>154</v>
      </c>
      <c r="D47" s="361" t="s">
        <v>62</v>
      </c>
      <c r="E47" s="374">
        <v>3269</v>
      </c>
      <c r="F47" s="372">
        <v>628.20000000000005</v>
      </c>
      <c r="G47" s="372">
        <v>229</v>
      </c>
      <c r="H47" s="372">
        <v>83</v>
      </c>
      <c r="I47" s="372">
        <v>911</v>
      </c>
      <c r="J47" s="373">
        <v>1701</v>
      </c>
      <c r="K47" s="374">
        <v>18833</v>
      </c>
      <c r="L47" s="372">
        <v>756.8</v>
      </c>
      <c r="M47" s="372">
        <v>349</v>
      </c>
      <c r="N47" s="372">
        <v>186</v>
      </c>
      <c r="O47" s="372">
        <v>993</v>
      </c>
      <c r="P47" s="373">
        <v>1920</v>
      </c>
      <c r="Q47" s="374">
        <v>38188</v>
      </c>
      <c r="R47" s="372">
        <v>344.2</v>
      </c>
      <c r="S47" s="372">
        <v>207</v>
      </c>
      <c r="T47" s="372">
        <v>100</v>
      </c>
      <c r="U47" s="372">
        <v>386</v>
      </c>
      <c r="V47" s="372">
        <v>682</v>
      </c>
      <c r="W47" s="374">
        <v>1724</v>
      </c>
      <c r="X47" s="372">
        <v>274.2</v>
      </c>
      <c r="Y47" s="372">
        <v>186.5</v>
      </c>
      <c r="Z47" s="372">
        <v>91</v>
      </c>
      <c r="AA47" s="372">
        <v>349</v>
      </c>
      <c r="AB47" s="372">
        <v>615</v>
      </c>
    </row>
    <row r="48" spans="1:28" x14ac:dyDescent="0.2">
      <c r="A48" s="457"/>
      <c r="B48" s="466"/>
      <c r="C48" s="364" t="s">
        <v>157</v>
      </c>
      <c r="D48" s="361" t="s">
        <v>42</v>
      </c>
      <c r="E48" s="372">
        <v>675</v>
      </c>
      <c r="F48" s="372">
        <v>241</v>
      </c>
      <c r="G48" s="372">
        <v>108</v>
      </c>
      <c r="H48" s="372">
        <v>33</v>
      </c>
      <c r="I48" s="372">
        <v>190</v>
      </c>
      <c r="J48" s="372">
        <v>343</v>
      </c>
      <c r="K48" s="374">
        <v>11207</v>
      </c>
      <c r="L48" s="372">
        <v>248.9</v>
      </c>
      <c r="M48" s="372">
        <v>152</v>
      </c>
      <c r="N48" s="372">
        <v>88</v>
      </c>
      <c r="O48" s="372">
        <v>256</v>
      </c>
      <c r="P48" s="372">
        <v>406</v>
      </c>
      <c r="Q48" s="374">
        <v>26954</v>
      </c>
      <c r="R48" s="372">
        <v>177.2</v>
      </c>
      <c r="S48" s="372">
        <v>122</v>
      </c>
      <c r="T48" s="372">
        <v>65</v>
      </c>
      <c r="U48" s="372">
        <v>210</v>
      </c>
      <c r="V48" s="372">
        <v>334</v>
      </c>
      <c r="W48" s="372">
        <v>290</v>
      </c>
      <c r="X48" s="372">
        <v>163.1</v>
      </c>
      <c r="Y48" s="372">
        <v>116</v>
      </c>
      <c r="Z48" s="372">
        <v>49</v>
      </c>
      <c r="AA48" s="372">
        <v>198</v>
      </c>
      <c r="AB48" s="372">
        <v>341.5</v>
      </c>
    </row>
    <row r="49" spans="1:28" ht="12.75" customHeight="1" x14ac:dyDescent="0.2">
      <c r="A49" s="457"/>
      <c r="B49" s="466" t="s">
        <v>324</v>
      </c>
      <c r="C49" s="364" t="s">
        <v>160</v>
      </c>
      <c r="D49" s="361" t="s">
        <v>240</v>
      </c>
      <c r="E49" s="374">
        <v>2479</v>
      </c>
      <c r="F49" s="372">
        <v>685.6</v>
      </c>
      <c r="G49" s="372">
        <v>219</v>
      </c>
      <c r="H49" s="372">
        <v>111</v>
      </c>
      <c r="I49" s="372">
        <v>698</v>
      </c>
      <c r="J49" s="373">
        <v>1662</v>
      </c>
      <c r="K49" s="374">
        <v>18352</v>
      </c>
      <c r="L49" s="372">
        <v>688.8</v>
      </c>
      <c r="M49" s="372">
        <v>296</v>
      </c>
      <c r="N49" s="372">
        <v>159</v>
      </c>
      <c r="O49" s="372">
        <v>688</v>
      </c>
      <c r="P49" s="373">
        <v>1605</v>
      </c>
      <c r="Q49" s="374">
        <v>26006</v>
      </c>
      <c r="R49" s="372">
        <v>216.2</v>
      </c>
      <c r="S49" s="372">
        <v>128</v>
      </c>
      <c r="T49" s="372">
        <v>68</v>
      </c>
      <c r="U49" s="372">
        <v>243</v>
      </c>
      <c r="V49" s="372">
        <v>412</v>
      </c>
      <c r="W49" s="374">
        <v>1105</v>
      </c>
      <c r="X49" s="372">
        <v>240.1</v>
      </c>
      <c r="Y49" s="372">
        <v>151</v>
      </c>
      <c r="Z49" s="372">
        <v>76</v>
      </c>
      <c r="AA49" s="372">
        <v>303</v>
      </c>
      <c r="AB49" s="372">
        <v>555</v>
      </c>
    </row>
    <row r="50" spans="1:28" x14ac:dyDescent="0.2">
      <c r="A50" s="457"/>
      <c r="B50" s="466"/>
      <c r="C50" s="364" t="s">
        <v>163</v>
      </c>
      <c r="D50" s="361" t="s">
        <v>241</v>
      </c>
      <c r="E50" s="374">
        <v>1080</v>
      </c>
      <c r="F50" s="372">
        <v>432.2</v>
      </c>
      <c r="G50" s="372">
        <v>221</v>
      </c>
      <c r="H50" s="372">
        <v>122.5</v>
      </c>
      <c r="I50" s="372">
        <v>517.5</v>
      </c>
      <c r="J50" s="373">
        <v>1144</v>
      </c>
      <c r="K50" s="374">
        <v>14212</v>
      </c>
      <c r="L50" s="372">
        <v>370.9</v>
      </c>
      <c r="M50" s="372">
        <v>198</v>
      </c>
      <c r="N50" s="372">
        <v>110</v>
      </c>
      <c r="O50" s="372">
        <v>397</v>
      </c>
      <c r="P50" s="372">
        <v>908</v>
      </c>
      <c r="Q50" s="374">
        <v>22036</v>
      </c>
      <c r="R50" s="372">
        <v>194.7</v>
      </c>
      <c r="S50" s="372">
        <v>126</v>
      </c>
      <c r="T50" s="372">
        <v>62</v>
      </c>
      <c r="U50" s="372">
        <v>231</v>
      </c>
      <c r="V50" s="372">
        <v>374</v>
      </c>
      <c r="W50" s="372">
        <v>476</v>
      </c>
      <c r="X50" s="372">
        <v>169.3</v>
      </c>
      <c r="Y50" s="372">
        <v>107</v>
      </c>
      <c r="Z50" s="372">
        <v>36</v>
      </c>
      <c r="AA50" s="372">
        <v>230.5</v>
      </c>
      <c r="AB50" s="372">
        <v>425</v>
      </c>
    </row>
    <row r="51" spans="1:28" ht="25.5" x14ac:dyDescent="0.2">
      <c r="A51" s="457"/>
      <c r="B51" s="361" t="s">
        <v>325</v>
      </c>
      <c r="C51" s="364" t="s">
        <v>135</v>
      </c>
      <c r="D51" s="361" t="s">
        <v>136</v>
      </c>
      <c r="E51" s="374">
        <v>1676</v>
      </c>
      <c r="F51" s="373">
        <v>1330.3</v>
      </c>
      <c r="G51" s="372">
        <v>469</v>
      </c>
      <c r="H51" s="372">
        <v>150</v>
      </c>
      <c r="I51" s="373">
        <v>1493.5</v>
      </c>
      <c r="J51" s="373">
        <v>3239</v>
      </c>
      <c r="K51" s="374">
        <v>11491</v>
      </c>
      <c r="L51" s="373">
        <v>1224.9000000000001</v>
      </c>
      <c r="M51" s="372">
        <v>338</v>
      </c>
      <c r="N51" s="372">
        <v>176</v>
      </c>
      <c r="O51" s="373">
        <v>1421</v>
      </c>
      <c r="P51" s="373">
        <v>3556</v>
      </c>
      <c r="Q51" s="374">
        <v>32030</v>
      </c>
      <c r="R51" s="372">
        <v>564.6</v>
      </c>
      <c r="S51" s="372">
        <v>226</v>
      </c>
      <c r="T51" s="372">
        <v>118</v>
      </c>
      <c r="U51" s="372">
        <v>400</v>
      </c>
      <c r="V51" s="373">
        <v>1059</v>
      </c>
      <c r="W51" s="374">
        <v>1906</v>
      </c>
      <c r="X51" s="372">
        <v>408.9</v>
      </c>
      <c r="Y51" s="372">
        <v>284</v>
      </c>
      <c r="Z51" s="372">
        <v>120</v>
      </c>
      <c r="AA51" s="372">
        <v>573</v>
      </c>
      <c r="AB51" s="372">
        <v>867</v>
      </c>
    </row>
    <row r="52" spans="1:28" ht="25.5" x14ac:dyDescent="0.2">
      <c r="A52" s="457"/>
      <c r="B52" s="361" t="s">
        <v>326</v>
      </c>
      <c r="C52" s="364" t="s">
        <v>121</v>
      </c>
      <c r="D52" s="361" t="s">
        <v>191</v>
      </c>
      <c r="E52" s="374">
        <v>2509</v>
      </c>
      <c r="F52" s="373">
        <v>1671.3</v>
      </c>
      <c r="G52" s="372">
        <v>923</v>
      </c>
      <c r="H52" s="372">
        <v>175</v>
      </c>
      <c r="I52" s="373">
        <v>2336</v>
      </c>
      <c r="J52" s="373">
        <v>4457</v>
      </c>
      <c r="K52" s="374">
        <v>13084</v>
      </c>
      <c r="L52" s="373">
        <v>1391.1</v>
      </c>
      <c r="M52" s="372">
        <v>584.5</v>
      </c>
      <c r="N52" s="372">
        <v>234</v>
      </c>
      <c r="O52" s="373">
        <v>1573.5</v>
      </c>
      <c r="P52" s="373">
        <v>3918</v>
      </c>
      <c r="Q52" s="374">
        <v>25662</v>
      </c>
      <c r="R52" s="372">
        <v>619.20000000000005</v>
      </c>
      <c r="S52" s="372">
        <v>280</v>
      </c>
      <c r="T52" s="372">
        <v>156</v>
      </c>
      <c r="U52" s="372">
        <v>510</v>
      </c>
      <c r="V52" s="373">
        <v>1233</v>
      </c>
      <c r="W52" s="374">
        <v>4082</v>
      </c>
      <c r="X52" s="372">
        <v>393.7</v>
      </c>
      <c r="Y52" s="372">
        <v>203</v>
      </c>
      <c r="Z52" s="372">
        <v>94</v>
      </c>
      <c r="AA52" s="372">
        <v>462</v>
      </c>
      <c r="AB52" s="372">
        <v>809</v>
      </c>
    </row>
    <row r="53" spans="1:28" x14ac:dyDescent="0.2">
      <c r="A53" s="457"/>
      <c r="B53" s="466" t="s">
        <v>2</v>
      </c>
      <c r="C53" s="466"/>
      <c r="D53" s="466"/>
      <c r="E53" s="374">
        <v>34633</v>
      </c>
      <c r="F53" s="372">
        <v>917.1</v>
      </c>
      <c r="G53" s="372">
        <v>319</v>
      </c>
      <c r="H53" s="372">
        <v>119</v>
      </c>
      <c r="I53" s="373">
        <v>1211</v>
      </c>
      <c r="J53" s="373">
        <v>2574</v>
      </c>
      <c r="K53" s="374">
        <v>286039</v>
      </c>
      <c r="L53" s="372">
        <v>725.8</v>
      </c>
      <c r="M53" s="372">
        <v>280</v>
      </c>
      <c r="N53" s="372">
        <v>138</v>
      </c>
      <c r="O53" s="372">
        <v>755</v>
      </c>
      <c r="P53" s="373">
        <v>1768</v>
      </c>
      <c r="Q53" s="374">
        <v>614909</v>
      </c>
      <c r="R53" s="372">
        <v>310.8</v>
      </c>
      <c r="S53" s="372">
        <v>154</v>
      </c>
      <c r="T53" s="372">
        <v>77</v>
      </c>
      <c r="U53" s="372">
        <v>292</v>
      </c>
      <c r="V53" s="372">
        <v>533</v>
      </c>
      <c r="W53" s="374">
        <v>25929</v>
      </c>
      <c r="X53" s="372">
        <v>255.2</v>
      </c>
      <c r="Y53" s="372">
        <v>148</v>
      </c>
      <c r="Z53" s="372">
        <v>68</v>
      </c>
      <c r="AA53" s="372">
        <v>306</v>
      </c>
      <c r="AB53" s="372">
        <v>557</v>
      </c>
    </row>
    <row r="54" spans="1:28" ht="38.25" x14ac:dyDescent="0.2">
      <c r="A54" s="457" t="s">
        <v>269</v>
      </c>
      <c r="B54" s="361" t="s">
        <v>327</v>
      </c>
      <c r="C54" s="364" t="s">
        <v>126</v>
      </c>
      <c r="D54" s="361" t="s">
        <v>263</v>
      </c>
      <c r="E54" s="374">
        <v>2778</v>
      </c>
      <c r="F54" s="372">
        <v>983.8</v>
      </c>
      <c r="G54" s="372">
        <v>501.5</v>
      </c>
      <c r="H54" s="372">
        <v>168</v>
      </c>
      <c r="I54" s="373">
        <v>1327</v>
      </c>
      <c r="J54" s="373">
        <v>2562</v>
      </c>
      <c r="K54" s="374">
        <v>11437</v>
      </c>
      <c r="L54" s="372">
        <v>797.3</v>
      </c>
      <c r="M54" s="372">
        <v>450</v>
      </c>
      <c r="N54" s="372">
        <v>197</v>
      </c>
      <c r="O54" s="373">
        <v>1018</v>
      </c>
      <c r="P54" s="373">
        <v>1739</v>
      </c>
      <c r="Q54" s="374">
        <v>35999</v>
      </c>
      <c r="R54" s="372">
        <v>569.6</v>
      </c>
      <c r="S54" s="372">
        <v>213</v>
      </c>
      <c r="T54" s="372">
        <v>107</v>
      </c>
      <c r="U54" s="372">
        <v>416</v>
      </c>
      <c r="V54" s="373">
        <v>1348</v>
      </c>
      <c r="W54" s="374">
        <v>1617</v>
      </c>
      <c r="X54" s="372">
        <v>306</v>
      </c>
      <c r="Y54" s="372">
        <v>208</v>
      </c>
      <c r="Z54" s="372">
        <v>96</v>
      </c>
      <c r="AA54" s="372">
        <v>391</v>
      </c>
      <c r="AB54" s="372">
        <v>584</v>
      </c>
    </row>
    <row r="55" spans="1:28" ht="25.5" x14ac:dyDescent="0.2">
      <c r="A55" s="457"/>
      <c r="B55" s="361" t="s">
        <v>328</v>
      </c>
      <c r="C55" s="364" t="s">
        <v>116</v>
      </c>
      <c r="D55" s="361" t="s">
        <v>49</v>
      </c>
      <c r="E55" s="374">
        <v>2417</v>
      </c>
      <c r="F55" s="372">
        <v>572.4</v>
      </c>
      <c r="G55" s="372">
        <v>238</v>
      </c>
      <c r="H55" s="372">
        <v>99</v>
      </c>
      <c r="I55" s="372">
        <v>634</v>
      </c>
      <c r="J55" s="373">
        <v>1443</v>
      </c>
      <c r="K55" s="374">
        <v>18282</v>
      </c>
      <c r="L55" s="372">
        <v>610.4</v>
      </c>
      <c r="M55" s="372">
        <v>252</v>
      </c>
      <c r="N55" s="372">
        <v>140</v>
      </c>
      <c r="O55" s="372">
        <v>556</v>
      </c>
      <c r="P55" s="373">
        <v>1576</v>
      </c>
      <c r="Q55" s="374">
        <v>36890</v>
      </c>
      <c r="R55" s="372">
        <v>235.6</v>
      </c>
      <c r="S55" s="372">
        <v>125</v>
      </c>
      <c r="T55" s="372">
        <v>67</v>
      </c>
      <c r="U55" s="372">
        <v>232</v>
      </c>
      <c r="V55" s="372">
        <v>399</v>
      </c>
      <c r="W55" s="374">
        <v>1389</v>
      </c>
      <c r="X55" s="372">
        <v>237.7</v>
      </c>
      <c r="Y55" s="372">
        <v>180</v>
      </c>
      <c r="Z55" s="372">
        <v>76</v>
      </c>
      <c r="AA55" s="372">
        <v>324</v>
      </c>
      <c r="AB55" s="372">
        <v>496</v>
      </c>
    </row>
    <row r="56" spans="1:28" ht="25.5" x14ac:dyDescent="0.2">
      <c r="A56" s="457"/>
      <c r="B56" s="361" t="s">
        <v>329</v>
      </c>
      <c r="C56" s="364" t="s">
        <v>134</v>
      </c>
      <c r="D56" s="361" t="s">
        <v>51</v>
      </c>
      <c r="E56" s="374">
        <v>2959</v>
      </c>
      <c r="F56" s="373">
        <v>1017.9</v>
      </c>
      <c r="G56" s="372">
        <v>563</v>
      </c>
      <c r="H56" s="372">
        <v>176</v>
      </c>
      <c r="I56" s="373">
        <v>1487</v>
      </c>
      <c r="J56" s="373">
        <v>2590</v>
      </c>
      <c r="K56" s="374">
        <v>23278</v>
      </c>
      <c r="L56" s="372">
        <v>721.3</v>
      </c>
      <c r="M56" s="372">
        <v>365</v>
      </c>
      <c r="N56" s="372">
        <v>193</v>
      </c>
      <c r="O56" s="373">
        <v>1000</v>
      </c>
      <c r="P56" s="373">
        <v>1697</v>
      </c>
      <c r="Q56" s="374">
        <v>52011</v>
      </c>
      <c r="R56" s="372">
        <v>426.3</v>
      </c>
      <c r="S56" s="372">
        <v>218</v>
      </c>
      <c r="T56" s="372">
        <v>97</v>
      </c>
      <c r="U56" s="372">
        <v>400</v>
      </c>
      <c r="V56" s="372">
        <v>974</v>
      </c>
      <c r="W56" s="374">
        <v>1312</v>
      </c>
      <c r="X56" s="372">
        <v>260.60000000000002</v>
      </c>
      <c r="Y56" s="372">
        <v>171</v>
      </c>
      <c r="Z56" s="372">
        <v>85</v>
      </c>
      <c r="AA56" s="372">
        <v>323.5</v>
      </c>
      <c r="AB56" s="372">
        <v>545</v>
      </c>
    </row>
    <row r="57" spans="1:28" ht="25.5" x14ac:dyDescent="0.2">
      <c r="A57" s="457"/>
      <c r="B57" s="361" t="s">
        <v>330</v>
      </c>
      <c r="C57" s="364" t="s">
        <v>180</v>
      </c>
      <c r="D57" s="361" t="s">
        <v>181</v>
      </c>
      <c r="E57" s="374">
        <v>3459</v>
      </c>
      <c r="F57" s="373">
        <v>1681.4</v>
      </c>
      <c r="G57" s="372">
        <v>964</v>
      </c>
      <c r="H57" s="372">
        <v>230</v>
      </c>
      <c r="I57" s="373">
        <v>2384</v>
      </c>
      <c r="J57" s="373">
        <v>4343</v>
      </c>
      <c r="K57" s="374">
        <v>24412</v>
      </c>
      <c r="L57" s="373">
        <v>1178.3</v>
      </c>
      <c r="M57" s="372">
        <v>524</v>
      </c>
      <c r="N57" s="372">
        <v>236</v>
      </c>
      <c r="O57" s="373">
        <v>1510</v>
      </c>
      <c r="P57" s="373">
        <v>3038</v>
      </c>
      <c r="Q57" s="374">
        <v>33212</v>
      </c>
      <c r="R57" s="372">
        <v>351.7</v>
      </c>
      <c r="S57" s="372">
        <v>160</v>
      </c>
      <c r="T57" s="372">
        <v>78</v>
      </c>
      <c r="U57" s="372">
        <v>347</v>
      </c>
      <c r="V57" s="372">
        <v>675</v>
      </c>
      <c r="W57" s="374">
        <v>1609</v>
      </c>
      <c r="X57" s="372">
        <v>296</v>
      </c>
      <c r="Y57" s="372">
        <v>160</v>
      </c>
      <c r="Z57" s="372">
        <v>78</v>
      </c>
      <c r="AA57" s="372">
        <v>305</v>
      </c>
      <c r="AB57" s="372">
        <v>584</v>
      </c>
    </row>
    <row r="58" spans="1:28" x14ac:dyDescent="0.2">
      <c r="A58" s="457"/>
      <c r="B58" s="466" t="s">
        <v>2</v>
      </c>
      <c r="C58" s="466"/>
      <c r="D58" s="466"/>
      <c r="E58" s="374">
        <v>11613</v>
      </c>
      <c r="F58" s="373">
        <v>1114.5999999999999</v>
      </c>
      <c r="G58" s="372">
        <v>495</v>
      </c>
      <c r="H58" s="372">
        <v>163</v>
      </c>
      <c r="I58" s="373">
        <v>1447</v>
      </c>
      <c r="J58" s="373">
        <v>2907</v>
      </c>
      <c r="K58" s="374">
        <v>77409</v>
      </c>
      <c r="L58" s="372">
        <v>850.5</v>
      </c>
      <c r="M58" s="372">
        <v>374</v>
      </c>
      <c r="N58" s="372">
        <v>185</v>
      </c>
      <c r="O58" s="373">
        <v>1097</v>
      </c>
      <c r="P58" s="373">
        <v>2093</v>
      </c>
      <c r="Q58" s="374">
        <v>158112</v>
      </c>
      <c r="R58" s="372">
        <v>398.8</v>
      </c>
      <c r="S58" s="372">
        <v>178</v>
      </c>
      <c r="T58" s="372">
        <v>85</v>
      </c>
      <c r="U58" s="372">
        <v>350</v>
      </c>
      <c r="V58" s="372">
        <v>760</v>
      </c>
      <c r="W58" s="374">
        <v>5927</v>
      </c>
      <c r="X58" s="372">
        <v>277.2</v>
      </c>
      <c r="Y58" s="372">
        <v>179</v>
      </c>
      <c r="Z58" s="372">
        <v>84</v>
      </c>
      <c r="AA58" s="372">
        <v>336</v>
      </c>
      <c r="AB58" s="372">
        <v>553</v>
      </c>
    </row>
    <row r="59" spans="1:28" ht="13.5" customHeight="1" x14ac:dyDescent="0.2">
      <c r="A59" s="457" t="s">
        <v>270</v>
      </c>
      <c r="B59" s="466" t="s">
        <v>436</v>
      </c>
      <c r="C59" s="364" t="s">
        <v>129</v>
      </c>
      <c r="D59" s="361" t="s">
        <v>22</v>
      </c>
      <c r="E59" s="372">
        <v>23</v>
      </c>
      <c r="F59" s="372">
        <v>127.4</v>
      </c>
      <c r="G59" s="372">
        <v>114</v>
      </c>
      <c r="H59" s="372">
        <v>72</v>
      </c>
      <c r="I59" s="372">
        <v>155</v>
      </c>
      <c r="J59" s="372">
        <v>212</v>
      </c>
      <c r="K59" s="372">
        <v>661</v>
      </c>
      <c r="L59" s="372">
        <v>79.599999999999994</v>
      </c>
      <c r="M59" s="372">
        <v>53</v>
      </c>
      <c r="N59" s="372">
        <v>21</v>
      </c>
      <c r="O59" s="372">
        <v>109</v>
      </c>
      <c r="P59" s="372">
        <v>167</v>
      </c>
      <c r="Q59" s="374">
        <v>25003</v>
      </c>
      <c r="R59" s="372">
        <v>96.4</v>
      </c>
      <c r="S59" s="372">
        <v>74</v>
      </c>
      <c r="T59" s="372">
        <v>33</v>
      </c>
      <c r="U59" s="372">
        <v>136</v>
      </c>
      <c r="V59" s="372">
        <v>208</v>
      </c>
      <c r="W59" s="374">
        <v>11408</v>
      </c>
      <c r="X59" s="372">
        <v>120.7</v>
      </c>
      <c r="Y59" s="372">
        <v>94</v>
      </c>
      <c r="Z59" s="372">
        <v>39</v>
      </c>
      <c r="AA59" s="372">
        <v>173</v>
      </c>
      <c r="AB59" s="372">
        <v>258</v>
      </c>
    </row>
    <row r="60" spans="1:28" x14ac:dyDescent="0.2">
      <c r="A60" s="457"/>
      <c r="B60" s="466"/>
      <c r="C60" s="364" t="s">
        <v>132</v>
      </c>
      <c r="D60" s="361" t="s">
        <v>36</v>
      </c>
      <c r="E60" s="372">
        <v>87</v>
      </c>
      <c r="F60" s="372">
        <v>217.5</v>
      </c>
      <c r="G60" s="372">
        <v>139</v>
      </c>
      <c r="H60" s="372">
        <v>72</v>
      </c>
      <c r="I60" s="372">
        <v>303</v>
      </c>
      <c r="J60" s="372">
        <v>509</v>
      </c>
      <c r="K60" s="374">
        <v>8365</v>
      </c>
      <c r="L60" s="372">
        <v>211.3</v>
      </c>
      <c r="M60" s="372">
        <v>162</v>
      </c>
      <c r="N60" s="372">
        <v>80</v>
      </c>
      <c r="O60" s="372">
        <v>274</v>
      </c>
      <c r="P60" s="372">
        <v>423</v>
      </c>
      <c r="Q60" s="374">
        <v>13772</v>
      </c>
      <c r="R60" s="372">
        <v>162.4</v>
      </c>
      <c r="S60" s="372">
        <v>137</v>
      </c>
      <c r="T60" s="372">
        <v>74</v>
      </c>
      <c r="U60" s="372">
        <v>218</v>
      </c>
      <c r="V60" s="372">
        <v>309</v>
      </c>
      <c r="W60" s="372">
        <v>223</v>
      </c>
      <c r="X60" s="372">
        <v>151.9</v>
      </c>
      <c r="Y60" s="372">
        <v>127</v>
      </c>
      <c r="Z60" s="372">
        <v>66</v>
      </c>
      <c r="AA60" s="372">
        <v>209</v>
      </c>
      <c r="AB60" s="372">
        <v>308</v>
      </c>
    </row>
    <row r="61" spans="1:28" x14ac:dyDescent="0.2">
      <c r="A61" s="457"/>
      <c r="B61" s="361" t="s">
        <v>437</v>
      </c>
      <c r="C61" s="364" t="s">
        <v>122</v>
      </c>
      <c r="D61" s="361" t="s">
        <v>29</v>
      </c>
      <c r="E61" s="372">
        <v>16</v>
      </c>
      <c r="F61" s="372">
        <v>109.9</v>
      </c>
      <c r="G61" s="372">
        <v>84.5</v>
      </c>
      <c r="H61" s="372">
        <v>46.5</v>
      </c>
      <c r="I61" s="372">
        <v>171.5</v>
      </c>
      <c r="J61" s="372">
        <v>230</v>
      </c>
      <c r="K61" s="374">
        <v>2511</v>
      </c>
      <c r="L61" s="372">
        <v>138.4</v>
      </c>
      <c r="M61" s="372">
        <v>125</v>
      </c>
      <c r="N61" s="372">
        <v>81</v>
      </c>
      <c r="O61" s="372">
        <v>181</v>
      </c>
      <c r="P61" s="372">
        <v>241</v>
      </c>
      <c r="Q61" s="374">
        <v>27618</v>
      </c>
      <c r="R61" s="372">
        <v>125.1</v>
      </c>
      <c r="S61" s="372">
        <v>109</v>
      </c>
      <c r="T61" s="372">
        <v>63</v>
      </c>
      <c r="U61" s="372">
        <v>169</v>
      </c>
      <c r="V61" s="372">
        <v>233</v>
      </c>
      <c r="W61" s="372">
        <v>851</v>
      </c>
      <c r="X61" s="372">
        <v>134</v>
      </c>
      <c r="Y61" s="372">
        <v>121</v>
      </c>
      <c r="Z61" s="372">
        <v>55</v>
      </c>
      <c r="AA61" s="372">
        <v>187</v>
      </c>
      <c r="AB61" s="372">
        <v>271</v>
      </c>
    </row>
    <row r="62" spans="1:28" x14ac:dyDescent="0.2">
      <c r="A62" s="457"/>
      <c r="B62" s="361" t="s">
        <v>323</v>
      </c>
      <c r="C62" s="364" t="s">
        <v>158</v>
      </c>
      <c r="D62" s="361" t="s">
        <v>43</v>
      </c>
      <c r="E62" s="372">
        <v>2</v>
      </c>
      <c r="F62" s="372">
        <v>9</v>
      </c>
      <c r="G62" s="372">
        <v>9</v>
      </c>
      <c r="H62" s="372">
        <v>9</v>
      </c>
      <c r="I62" s="372">
        <v>9</v>
      </c>
      <c r="J62" s="372">
        <v>9</v>
      </c>
      <c r="K62" s="372">
        <v>827</v>
      </c>
      <c r="L62" s="372">
        <v>81</v>
      </c>
      <c r="M62" s="372">
        <v>64</v>
      </c>
      <c r="N62" s="372">
        <v>46</v>
      </c>
      <c r="O62" s="372">
        <v>97</v>
      </c>
      <c r="P62" s="372">
        <v>143</v>
      </c>
      <c r="Q62" s="374">
        <v>15615</v>
      </c>
      <c r="R62" s="372">
        <v>51.3</v>
      </c>
      <c r="S62" s="372">
        <v>42</v>
      </c>
      <c r="T62" s="372">
        <v>29</v>
      </c>
      <c r="U62" s="372">
        <v>61</v>
      </c>
      <c r="V62" s="372">
        <v>90</v>
      </c>
      <c r="W62" s="372">
        <v>999</v>
      </c>
      <c r="X62" s="372">
        <v>55.7</v>
      </c>
      <c r="Y62" s="372">
        <v>42</v>
      </c>
      <c r="Z62" s="372">
        <v>24</v>
      </c>
      <c r="AA62" s="372">
        <v>69</v>
      </c>
      <c r="AB62" s="372">
        <v>126</v>
      </c>
    </row>
    <row r="63" spans="1:28" ht="15" customHeight="1" x14ac:dyDescent="0.2">
      <c r="A63" s="457"/>
      <c r="B63" s="466" t="s">
        <v>327</v>
      </c>
      <c r="C63" s="364" t="s">
        <v>178</v>
      </c>
      <c r="D63" s="361" t="s">
        <v>264</v>
      </c>
      <c r="E63" s="372">
        <v>24</v>
      </c>
      <c r="F63" s="372">
        <v>946.8</v>
      </c>
      <c r="G63" s="372">
        <v>364.5</v>
      </c>
      <c r="H63" s="372">
        <v>125</v>
      </c>
      <c r="I63" s="373">
        <v>1596.5</v>
      </c>
      <c r="J63" s="373">
        <v>2813</v>
      </c>
      <c r="K63" s="372">
        <v>904</v>
      </c>
      <c r="L63" s="372">
        <v>539.6</v>
      </c>
      <c r="M63" s="372">
        <v>196</v>
      </c>
      <c r="N63" s="372">
        <v>103.5</v>
      </c>
      <c r="O63" s="372">
        <v>732</v>
      </c>
      <c r="P63" s="373">
        <v>1455</v>
      </c>
      <c r="Q63" s="374">
        <v>15136</v>
      </c>
      <c r="R63" s="372">
        <v>246.7</v>
      </c>
      <c r="S63" s="372">
        <v>124</v>
      </c>
      <c r="T63" s="372">
        <v>66</v>
      </c>
      <c r="U63" s="372">
        <v>218</v>
      </c>
      <c r="V63" s="372">
        <v>414</v>
      </c>
      <c r="W63" s="372">
        <v>486</v>
      </c>
      <c r="X63" s="372">
        <v>150.9</v>
      </c>
      <c r="Y63" s="372">
        <v>121</v>
      </c>
      <c r="Z63" s="372">
        <v>70</v>
      </c>
      <c r="AA63" s="372">
        <v>204</v>
      </c>
      <c r="AB63" s="372">
        <v>305</v>
      </c>
    </row>
    <row r="64" spans="1:28" ht="12.75" customHeight="1" x14ac:dyDescent="0.2">
      <c r="A64" s="457"/>
      <c r="B64" s="466"/>
      <c r="C64" s="364" t="s">
        <v>179</v>
      </c>
      <c r="D64" s="361" t="s">
        <v>265</v>
      </c>
      <c r="E64" s="372">
        <v>3</v>
      </c>
      <c r="F64" s="372">
        <v>545.70000000000005</v>
      </c>
      <c r="G64" s="372">
        <v>124</v>
      </c>
      <c r="H64" s="372">
        <v>111</v>
      </c>
      <c r="I64" s="373">
        <v>1402</v>
      </c>
      <c r="J64" s="373">
        <v>1402</v>
      </c>
      <c r="K64" s="372">
        <v>802</v>
      </c>
      <c r="L64" s="372">
        <v>44</v>
      </c>
      <c r="M64" s="372">
        <v>27</v>
      </c>
      <c r="N64" s="372">
        <v>16</v>
      </c>
      <c r="O64" s="372">
        <v>63</v>
      </c>
      <c r="P64" s="372">
        <v>97</v>
      </c>
      <c r="Q64" s="374">
        <v>7326</v>
      </c>
      <c r="R64" s="372">
        <v>86.4</v>
      </c>
      <c r="S64" s="372">
        <v>67</v>
      </c>
      <c r="T64" s="372">
        <v>36</v>
      </c>
      <c r="U64" s="372">
        <v>107</v>
      </c>
      <c r="V64" s="372">
        <v>173</v>
      </c>
      <c r="W64" s="372">
        <v>323</v>
      </c>
      <c r="X64" s="372">
        <v>101.6</v>
      </c>
      <c r="Y64" s="372">
        <v>66</v>
      </c>
      <c r="Z64" s="372">
        <v>27</v>
      </c>
      <c r="AA64" s="372">
        <v>131</v>
      </c>
      <c r="AB64" s="372">
        <v>209</v>
      </c>
    </row>
    <row r="65" spans="1:28" ht="38.25" x14ac:dyDescent="0.2">
      <c r="A65" s="457"/>
      <c r="B65" s="361" t="s">
        <v>331</v>
      </c>
      <c r="C65" s="364" t="s">
        <v>117</v>
      </c>
      <c r="D65" s="361" t="s">
        <v>50</v>
      </c>
      <c r="E65" s="372">
        <v>258</v>
      </c>
      <c r="F65" s="372">
        <v>49.4</v>
      </c>
      <c r="G65" s="372">
        <v>7</v>
      </c>
      <c r="H65" s="372">
        <v>4</v>
      </c>
      <c r="I65" s="372">
        <v>62</v>
      </c>
      <c r="J65" s="372">
        <v>164</v>
      </c>
      <c r="K65" s="374">
        <v>11523</v>
      </c>
      <c r="L65" s="372">
        <v>146.69999999999999</v>
      </c>
      <c r="M65" s="372">
        <v>121</v>
      </c>
      <c r="N65" s="372">
        <v>63</v>
      </c>
      <c r="O65" s="372">
        <v>191</v>
      </c>
      <c r="P65" s="372">
        <v>282</v>
      </c>
      <c r="Q65" s="374">
        <v>52273</v>
      </c>
      <c r="R65" s="372">
        <v>150</v>
      </c>
      <c r="S65" s="372">
        <v>126</v>
      </c>
      <c r="T65" s="372">
        <v>62</v>
      </c>
      <c r="U65" s="372">
        <v>209</v>
      </c>
      <c r="V65" s="372">
        <v>303</v>
      </c>
      <c r="W65" s="374">
        <v>15902</v>
      </c>
      <c r="X65" s="372">
        <v>116.4</v>
      </c>
      <c r="Y65" s="372">
        <v>74</v>
      </c>
      <c r="Z65" s="372">
        <v>29</v>
      </c>
      <c r="AA65" s="372">
        <v>167</v>
      </c>
      <c r="AB65" s="372">
        <v>275</v>
      </c>
    </row>
    <row r="66" spans="1:28" ht="15" customHeight="1" x14ac:dyDescent="0.2">
      <c r="A66" s="457"/>
      <c r="B66" s="466" t="s">
        <v>330</v>
      </c>
      <c r="C66" s="364" t="s">
        <v>182</v>
      </c>
      <c r="D66" s="361" t="s">
        <v>183</v>
      </c>
      <c r="E66" s="372">
        <v>0</v>
      </c>
      <c r="F66" s="372">
        <v>0</v>
      </c>
      <c r="G66" s="372">
        <v>0</v>
      </c>
      <c r="H66" s="372">
        <v>0</v>
      </c>
      <c r="I66" s="372">
        <v>0</v>
      </c>
      <c r="J66" s="372">
        <v>0</v>
      </c>
      <c r="K66" s="372">
        <v>132</v>
      </c>
      <c r="L66" s="372">
        <v>213</v>
      </c>
      <c r="M66" s="372">
        <v>123</v>
      </c>
      <c r="N66" s="372">
        <v>56.5</v>
      </c>
      <c r="O66" s="372">
        <v>228.5</v>
      </c>
      <c r="P66" s="372">
        <v>437</v>
      </c>
      <c r="Q66" s="374">
        <v>17891</v>
      </c>
      <c r="R66" s="372">
        <v>72</v>
      </c>
      <c r="S66" s="372">
        <v>45</v>
      </c>
      <c r="T66" s="372">
        <v>22</v>
      </c>
      <c r="U66" s="372">
        <v>82</v>
      </c>
      <c r="V66" s="372">
        <v>130</v>
      </c>
      <c r="W66" s="374">
        <v>8056</v>
      </c>
      <c r="X66" s="372">
        <v>53.6</v>
      </c>
      <c r="Y66" s="372">
        <v>41</v>
      </c>
      <c r="Z66" s="372">
        <v>23</v>
      </c>
      <c r="AA66" s="372">
        <v>70.5</v>
      </c>
      <c r="AB66" s="372">
        <v>105</v>
      </c>
    </row>
    <row r="67" spans="1:28" ht="12.75" customHeight="1" x14ac:dyDescent="0.2">
      <c r="A67" s="457"/>
      <c r="B67" s="466"/>
      <c r="C67" s="364" t="s">
        <v>184</v>
      </c>
      <c r="D67" s="361" t="s">
        <v>185</v>
      </c>
      <c r="E67" s="372">
        <v>1</v>
      </c>
      <c r="F67" s="372">
        <v>12</v>
      </c>
      <c r="G67" s="372">
        <v>12</v>
      </c>
      <c r="H67" s="372">
        <v>12</v>
      </c>
      <c r="I67" s="372">
        <v>12</v>
      </c>
      <c r="J67" s="372">
        <v>12</v>
      </c>
      <c r="K67" s="372">
        <v>978</v>
      </c>
      <c r="L67" s="372">
        <v>78.5</v>
      </c>
      <c r="M67" s="372">
        <v>47</v>
      </c>
      <c r="N67" s="372">
        <v>22</v>
      </c>
      <c r="O67" s="372">
        <v>76</v>
      </c>
      <c r="P67" s="372">
        <v>135</v>
      </c>
      <c r="Q67" s="374">
        <v>5644</v>
      </c>
      <c r="R67" s="372">
        <v>89.1</v>
      </c>
      <c r="S67" s="372">
        <v>63</v>
      </c>
      <c r="T67" s="372">
        <v>37</v>
      </c>
      <c r="U67" s="372">
        <v>98</v>
      </c>
      <c r="V67" s="372">
        <v>170</v>
      </c>
      <c r="W67" s="372">
        <v>335</v>
      </c>
      <c r="X67" s="372">
        <v>73.599999999999994</v>
      </c>
      <c r="Y67" s="372">
        <v>43</v>
      </c>
      <c r="Z67" s="372">
        <v>24</v>
      </c>
      <c r="AA67" s="372">
        <v>92</v>
      </c>
      <c r="AB67" s="372">
        <v>147</v>
      </c>
    </row>
    <row r="68" spans="1:28" x14ac:dyDescent="0.2">
      <c r="A68" s="457"/>
      <c r="B68" s="466"/>
      <c r="C68" s="364" t="s">
        <v>186</v>
      </c>
      <c r="D68" s="361" t="s">
        <v>187</v>
      </c>
      <c r="E68" s="372">
        <v>258</v>
      </c>
      <c r="F68" s="372">
        <v>425.7</v>
      </c>
      <c r="G68" s="372">
        <v>195</v>
      </c>
      <c r="H68" s="372">
        <v>69</v>
      </c>
      <c r="I68" s="372">
        <v>652</v>
      </c>
      <c r="J68" s="373">
        <v>1203</v>
      </c>
      <c r="K68" s="374">
        <v>5719</v>
      </c>
      <c r="L68" s="372">
        <v>305</v>
      </c>
      <c r="M68" s="372">
        <v>161</v>
      </c>
      <c r="N68" s="372">
        <v>78</v>
      </c>
      <c r="O68" s="372">
        <v>308</v>
      </c>
      <c r="P68" s="372">
        <v>716</v>
      </c>
      <c r="Q68" s="374">
        <v>18625</v>
      </c>
      <c r="R68" s="372">
        <v>181.4</v>
      </c>
      <c r="S68" s="372">
        <v>122</v>
      </c>
      <c r="T68" s="372">
        <v>54</v>
      </c>
      <c r="U68" s="372">
        <v>219</v>
      </c>
      <c r="V68" s="372">
        <v>341</v>
      </c>
      <c r="W68" s="372">
        <v>992</v>
      </c>
      <c r="X68" s="372">
        <v>123.6</v>
      </c>
      <c r="Y68" s="372">
        <v>62</v>
      </c>
      <c r="Z68" s="372">
        <v>25</v>
      </c>
      <c r="AA68" s="372">
        <v>159</v>
      </c>
      <c r="AB68" s="372">
        <v>307</v>
      </c>
    </row>
    <row r="69" spans="1:28" x14ac:dyDescent="0.2">
      <c r="A69" s="457"/>
      <c r="B69" s="466"/>
      <c r="C69" s="364" t="s">
        <v>188</v>
      </c>
      <c r="D69" s="361" t="s">
        <v>189</v>
      </c>
      <c r="E69" s="372">
        <v>2</v>
      </c>
      <c r="F69" s="372">
        <v>607.5</v>
      </c>
      <c r="G69" s="372">
        <v>607.5</v>
      </c>
      <c r="H69" s="372">
        <v>411</v>
      </c>
      <c r="I69" s="372">
        <v>804</v>
      </c>
      <c r="J69" s="372">
        <v>804</v>
      </c>
      <c r="K69" s="372">
        <v>846</v>
      </c>
      <c r="L69" s="372">
        <v>743.4</v>
      </c>
      <c r="M69" s="372">
        <v>387.5</v>
      </c>
      <c r="N69" s="372">
        <v>205</v>
      </c>
      <c r="O69" s="373">
        <v>1003</v>
      </c>
      <c r="P69" s="373">
        <v>1740</v>
      </c>
      <c r="Q69" s="374">
        <v>1112</v>
      </c>
      <c r="R69" s="372">
        <v>398.3</v>
      </c>
      <c r="S69" s="372">
        <v>199</v>
      </c>
      <c r="T69" s="372">
        <v>98</v>
      </c>
      <c r="U69" s="372">
        <v>388.5</v>
      </c>
      <c r="V69" s="372">
        <v>858</v>
      </c>
      <c r="W69" s="372">
        <v>7</v>
      </c>
      <c r="X69" s="372">
        <v>134.30000000000001</v>
      </c>
      <c r="Y69" s="372">
        <v>126</v>
      </c>
      <c r="Z69" s="372">
        <v>30</v>
      </c>
      <c r="AA69" s="372">
        <v>227</v>
      </c>
      <c r="AB69" s="372">
        <v>236</v>
      </c>
    </row>
    <row r="70" spans="1:28" x14ac:dyDescent="0.2">
      <c r="A70" s="457"/>
      <c r="B70" s="466"/>
      <c r="C70" s="364" t="s">
        <v>423</v>
      </c>
      <c r="D70" s="361" t="s">
        <v>424</v>
      </c>
      <c r="E70" s="372">
        <v>0</v>
      </c>
      <c r="F70" s="372">
        <v>0</v>
      </c>
      <c r="G70" s="372">
        <v>0</v>
      </c>
      <c r="H70" s="372">
        <v>0</v>
      </c>
      <c r="I70" s="372">
        <v>0</v>
      </c>
      <c r="J70" s="372">
        <v>0</v>
      </c>
      <c r="K70" s="372">
        <v>37</v>
      </c>
      <c r="L70" s="372">
        <v>45.2</v>
      </c>
      <c r="M70" s="372">
        <v>30</v>
      </c>
      <c r="N70" s="372">
        <v>17</v>
      </c>
      <c r="O70" s="372">
        <v>62</v>
      </c>
      <c r="P70" s="372">
        <v>98</v>
      </c>
      <c r="Q70" s="374">
        <v>23857</v>
      </c>
      <c r="R70" s="372">
        <v>40.700000000000003</v>
      </c>
      <c r="S70" s="372">
        <v>17</v>
      </c>
      <c r="T70" s="372">
        <v>9</v>
      </c>
      <c r="U70" s="372">
        <v>43</v>
      </c>
      <c r="V70" s="372">
        <v>86</v>
      </c>
      <c r="W70" s="372">
        <v>440</v>
      </c>
      <c r="X70" s="372">
        <v>33.4</v>
      </c>
      <c r="Y70" s="372">
        <v>14</v>
      </c>
      <c r="Z70" s="372">
        <v>9</v>
      </c>
      <c r="AA70" s="372">
        <v>24</v>
      </c>
      <c r="AB70" s="372">
        <v>62.5</v>
      </c>
    </row>
    <row r="71" spans="1:28" ht="25.5" x14ac:dyDescent="0.2">
      <c r="A71" s="457"/>
      <c r="B71" s="361" t="s">
        <v>326</v>
      </c>
      <c r="C71" s="364" t="s">
        <v>192</v>
      </c>
      <c r="D71" s="361" t="s">
        <v>193</v>
      </c>
      <c r="E71" s="372">
        <v>0</v>
      </c>
      <c r="F71" s="372">
        <v>0</v>
      </c>
      <c r="G71" s="372">
        <v>0</v>
      </c>
      <c r="H71" s="372">
        <v>0</v>
      </c>
      <c r="I71" s="372">
        <v>0</v>
      </c>
      <c r="J71" s="372">
        <v>0</v>
      </c>
      <c r="K71" s="372">
        <v>2</v>
      </c>
      <c r="L71" s="372">
        <v>30.5</v>
      </c>
      <c r="M71" s="372">
        <v>30.5</v>
      </c>
      <c r="N71" s="372">
        <v>12</v>
      </c>
      <c r="O71" s="372">
        <v>49</v>
      </c>
      <c r="P71" s="372">
        <v>49</v>
      </c>
      <c r="Q71" s="374">
        <v>5891</v>
      </c>
      <c r="R71" s="372">
        <v>51.8</v>
      </c>
      <c r="S71" s="372">
        <v>42</v>
      </c>
      <c r="T71" s="372">
        <v>25</v>
      </c>
      <c r="U71" s="372">
        <v>67</v>
      </c>
      <c r="V71" s="372">
        <v>96</v>
      </c>
      <c r="W71" s="372">
        <v>354</v>
      </c>
      <c r="X71" s="372">
        <v>53</v>
      </c>
      <c r="Y71" s="372">
        <v>40.5</v>
      </c>
      <c r="Z71" s="372">
        <v>24</v>
      </c>
      <c r="AA71" s="372">
        <v>68</v>
      </c>
      <c r="AB71" s="372">
        <v>104</v>
      </c>
    </row>
    <row r="72" spans="1:28" ht="13.5" thickBot="1" x14ac:dyDescent="0.25">
      <c r="A72" s="458"/>
      <c r="B72" s="467" t="s">
        <v>2</v>
      </c>
      <c r="C72" s="467"/>
      <c r="D72" s="467"/>
      <c r="E72" s="375">
        <v>674</v>
      </c>
      <c r="F72" s="375">
        <v>254.9</v>
      </c>
      <c r="G72" s="375">
        <v>86</v>
      </c>
      <c r="H72" s="375">
        <v>8</v>
      </c>
      <c r="I72" s="375">
        <v>256</v>
      </c>
      <c r="J72" s="375">
        <v>898</v>
      </c>
      <c r="K72" s="376">
        <v>33307</v>
      </c>
      <c r="L72" s="375">
        <v>208</v>
      </c>
      <c r="M72" s="375">
        <v>130</v>
      </c>
      <c r="N72" s="375">
        <v>64</v>
      </c>
      <c r="O72" s="375">
        <v>227</v>
      </c>
      <c r="P72" s="375">
        <v>389</v>
      </c>
      <c r="Q72" s="376">
        <v>229763</v>
      </c>
      <c r="R72" s="375">
        <v>121.9</v>
      </c>
      <c r="S72" s="375">
        <v>79</v>
      </c>
      <c r="T72" s="375">
        <v>34</v>
      </c>
      <c r="U72" s="375">
        <v>156</v>
      </c>
      <c r="V72" s="375">
        <v>251</v>
      </c>
      <c r="W72" s="376">
        <v>40376</v>
      </c>
      <c r="X72" s="375">
        <v>102.8</v>
      </c>
      <c r="Y72" s="375">
        <v>66</v>
      </c>
      <c r="Z72" s="375">
        <v>28</v>
      </c>
      <c r="AA72" s="375">
        <v>143</v>
      </c>
      <c r="AB72" s="375">
        <v>242</v>
      </c>
    </row>
    <row r="73" spans="1:28" ht="12.75" customHeight="1" thickBot="1" x14ac:dyDescent="0.25">
      <c r="A73" s="455" t="s">
        <v>266</v>
      </c>
      <c r="B73" s="456"/>
      <c r="C73" s="456"/>
      <c r="D73" s="456"/>
      <c r="E73" s="115">
        <v>54107</v>
      </c>
      <c r="F73" s="108">
        <v>896.9</v>
      </c>
      <c r="G73" s="108">
        <v>314</v>
      </c>
      <c r="H73" s="108">
        <v>119</v>
      </c>
      <c r="I73" s="108">
        <v>1173</v>
      </c>
      <c r="J73" s="109">
        <v>2507</v>
      </c>
      <c r="K73" s="115">
        <v>512996</v>
      </c>
      <c r="L73" s="108">
        <v>633.5</v>
      </c>
      <c r="M73" s="108">
        <v>249</v>
      </c>
      <c r="N73" s="108">
        <v>126</v>
      </c>
      <c r="O73" s="108">
        <v>593</v>
      </c>
      <c r="P73" s="109">
        <v>1569</v>
      </c>
      <c r="Q73" s="107">
        <v>1256580</v>
      </c>
      <c r="R73" s="108">
        <v>262.5</v>
      </c>
      <c r="S73" s="108">
        <v>134</v>
      </c>
      <c r="T73" s="108">
        <v>64</v>
      </c>
      <c r="U73" s="108">
        <v>254</v>
      </c>
      <c r="V73" s="116">
        <v>452</v>
      </c>
      <c r="W73" s="115">
        <v>78985</v>
      </c>
      <c r="X73" s="108">
        <v>172.5</v>
      </c>
      <c r="Y73" s="108">
        <v>98</v>
      </c>
      <c r="Z73" s="108">
        <v>39</v>
      </c>
      <c r="AA73" s="108">
        <v>210</v>
      </c>
      <c r="AB73" s="109">
        <v>381</v>
      </c>
    </row>
    <row r="75" spans="1:28" x14ac:dyDescent="0.2">
      <c r="A75" s="112" t="s">
        <v>348</v>
      </c>
    </row>
    <row r="76" spans="1:28" x14ac:dyDescent="0.2">
      <c r="A76" s="112" t="s">
        <v>349</v>
      </c>
    </row>
    <row r="77" spans="1:28" x14ac:dyDescent="0.2">
      <c r="A77" s="112" t="s">
        <v>350</v>
      </c>
    </row>
  </sheetData>
  <mergeCells count="41">
    <mergeCell ref="A73:D73"/>
    <mergeCell ref="A31:A53"/>
    <mergeCell ref="B72:D72"/>
    <mergeCell ref="B49:B50"/>
    <mergeCell ref="A54:A58"/>
    <mergeCell ref="B53:D53"/>
    <mergeCell ref="B58:D58"/>
    <mergeCell ref="A59:A72"/>
    <mergeCell ref="B47:B48"/>
    <mergeCell ref="B43:B44"/>
    <mergeCell ref="B31:B35"/>
    <mergeCell ref="B36:B39"/>
    <mergeCell ref="B59:B60"/>
    <mergeCell ref="B63:B64"/>
    <mergeCell ref="B66:B70"/>
    <mergeCell ref="L10:P10"/>
    <mergeCell ref="W9:AB9"/>
    <mergeCell ref="K9:P9"/>
    <mergeCell ref="A12:A30"/>
    <mergeCell ref="B14:B17"/>
    <mergeCell ref="B25:B27"/>
    <mergeCell ref="B18:B20"/>
    <mergeCell ref="B28:B29"/>
    <mergeCell ref="B30:D30"/>
    <mergeCell ref="B21:B23"/>
    <mergeCell ref="A2:U2"/>
    <mergeCell ref="A4:U4"/>
    <mergeCell ref="A8:A11"/>
    <mergeCell ref="B8:B11"/>
    <mergeCell ref="C8:C11"/>
    <mergeCell ref="D8:D11"/>
    <mergeCell ref="E8:AB8"/>
    <mergeCell ref="E9:J9"/>
    <mergeCell ref="F10:J10"/>
    <mergeCell ref="Q10:Q11"/>
    <mergeCell ref="E10:E11"/>
    <mergeCell ref="R10:V10"/>
    <mergeCell ref="W10:W11"/>
    <mergeCell ref="X10:AB10"/>
    <mergeCell ref="Q9:V9"/>
    <mergeCell ref="K10:K11"/>
  </mergeCells>
  <phoneticPr fontId="5" type="noConversion"/>
  <printOptions horizontalCentered="1"/>
  <pageMargins left="0.39370078740157483" right="0.39370078740157483" top="0.78740157480314965" bottom="0.59055118110236227" header="0.51181102362204722" footer="0.51181102362204722"/>
  <pageSetup paperSize="9" scale="48" orientation="landscape" r:id="rId1"/>
  <headerFooter alignWithMargins="0"/>
  <rowBreaks count="1" manualBreakCount="1">
    <brk id="53" max="2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3"/>
  <sheetViews>
    <sheetView zoomScaleNormal="100" zoomScaleSheetLayoutView="100" workbookViewId="0"/>
  </sheetViews>
  <sheetFormatPr defaultRowHeight="12.75" x14ac:dyDescent="0.2"/>
  <cols>
    <col min="1" max="2" width="12" customWidth="1"/>
    <col min="3" max="3" width="7.28515625" bestFit="1" customWidth="1"/>
    <col min="4" max="4" width="34.42578125" customWidth="1"/>
    <col min="5" max="5" width="10.140625" bestFit="1" customWidth="1"/>
    <col min="6" max="6" width="7.7109375" customWidth="1"/>
    <col min="7" max="7" width="8.7109375" customWidth="1"/>
    <col min="8" max="8" width="8" bestFit="1" customWidth="1"/>
    <col min="9" max="9" width="7.28515625" bestFit="1" customWidth="1"/>
    <col min="10" max="10" width="7.7109375" customWidth="1"/>
    <col min="11" max="11" width="7.85546875" bestFit="1" customWidth="1"/>
    <col min="12" max="12" width="8" bestFit="1" customWidth="1"/>
    <col min="13" max="13" width="7.28515625" bestFit="1" customWidth="1"/>
    <col min="14" max="14" width="7.7109375" customWidth="1"/>
    <col min="15" max="15" width="7.85546875" bestFit="1" customWidth="1"/>
    <col min="16" max="16" width="8" bestFit="1" customWidth="1"/>
    <col min="17" max="17" width="7.28515625" bestFit="1" customWidth="1"/>
    <col min="18" max="18" width="7.7109375" customWidth="1"/>
    <col min="19" max="19" width="7.85546875" bestFit="1" customWidth="1"/>
    <col min="20" max="20" width="8" bestFit="1" customWidth="1"/>
    <col min="21" max="21" width="7.28515625" bestFit="1" customWidth="1"/>
    <col min="22" max="22" width="7.7109375" customWidth="1"/>
    <col min="23" max="23" width="7.85546875" bestFit="1" customWidth="1"/>
    <col min="24" max="24" width="8" bestFit="1" customWidth="1"/>
    <col min="25" max="25" width="10.140625" bestFit="1" customWidth="1"/>
  </cols>
  <sheetData>
    <row r="1" spans="1:25" x14ac:dyDescent="0.2">
      <c r="A1" s="3"/>
      <c r="B1" s="3"/>
      <c r="C1" s="3"/>
      <c r="D1" s="3"/>
      <c r="E1" s="3"/>
      <c r="F1" s="71"/>
      <c r="H1" s="71"/>
    </row>
    <row r="2" spans="1:25" x14ac:dyDescent="0.2">
      <c r="A2" s="403" t="s">
        <v>373</v>
      </c>
      <c r="B2" s="403"/>
      <c r="C2" s="403"/>
      <c r="D2" s="403"/>
      <c r="E2" s="403"/>
      <c r="F2" s="403"/>
      <c r="G2" s="403"/>
      <c r="H2" s="403"/>
      <c r="I2" s="403"/>
      <c r="J2" s="403"/>
    </row>
    <row r="3" spans="1:25" x14ac:dyDescent="0.2">
      <c r="A3" s="3"/>
      <c r="B3" s="3"/>
      <c r="C3" s="11"/>
      <c r="D3" s="11"/>
      <c r="E3" s="11"/>
      <c r="F3" s="71"/>
      <c r="H3" s="71"/>
    </row>
    <row r="4" spans="1:25" x14ac:dyDescent="0.2">
      <c r="A4" s="403" t="s">
        <v>63</v>
      </c>
      <c r="B4" s="403"/>
      <c r="C4" s="403"/>
      <c r="D4" s="403"/>
      <c r="E4" s="403"/>
      <c r="F4" s="403"/>
      <c r="G4" s="403"/>
      <c r="H4" s="403"/>
      <c r="I4" s="403"/>
      <c r="J4" s="403"/>
    </row>
    <row r="5" spans="1:25" x14ac:dyDescent="0.2">
      <c r="F5" s="71"/>
      <c r="H5" s="71"/>
    </row>
    <row r="6" spans="1:25" x14ac:dyDescent="0.2">
      <c r="A6" s="1" t="s">
        <v>351</v>
      </c>
      <c r="B6" s="1"/>
      <c r="F6" s="71"/>
      <c r="H6" s="71"/>
    </row>
    <row r="7" spans="1:25" ht="13.5" thickBot="1" x14ac:dyDescent="0.25"/>
    <row r="8" spans="1:25" ht="15" x14ac:dyDescent="0.25">
      <c r="A8" s="498" t="s">
        <v>332</v>
      </c>
      <c r="B8" s="501" t="s">
        <v>7</v>
      </c>
      <c r="C8" s="501" t="s">
        <v>58</v>
      </c>
      <c r="D8" s="501" t="s">
        <v>282</v>
      </c>
      <c r="E8" s="497" t="s">
        <v>360</v>
      </c>
      <c r="F8" s="497"/>
      <c r="G8" s="497"/>
      <c r="H8" s="497"/>
      <c r="I8" s="497"/>
      <c r="J8" s="497"/>
      <c r="K8" s="497"/>
      <c r="L8" s="497"/>
      <c r="M8" s="497"/>
      <c r="N8" s="497"/>
      <c r="O8" s="497"/>
      <c r="P8" s="497"/>
      <c r="Q8" s="497"/>
      <c r="R8" s="497"/>
      <c r="S8" s="497"/>
      <c r="T8" s="497"/>
      <c r="U8" s="497"/>
      <c r="V8" s="497"/>
      <c r="W8" s="497"/>
      <c r="X8" s="497"/>
      <c r="Y8" s="493" t="s">
        <v>2</v>
      </c>
    </row>
    <row r="9" spans="1:25" ht="12.75" customHeight="1" x14ac:dyDescent="0.2">
      <c r="A9" s="499"/>
      <c r="B9" s="502"/>
      <c r="C9" s="502"/>
      <c r="D9" s="502"/>
      <c r="E9" s="488" t="s">
        <v>352</v>
      </c>
      <c r="F9" s="488"/>
      <c r="G9" s="488"/>
      <c r="H9" s="488"/>
      <c r="I9" s="488" t="s">
        <v>353</v>
      </c>
      <c r="J9" s="488"/>
      <c r="K9" s="488"/>
      <c r="L9" s="488"/>
      <c r="M9" s="488" t="s">
        <v>354</v>
      </c>
      <c r="N9" s="488"/>
      <c r="O9" s="488"/>
      <c r="P9" s="488"/>
      <c r="Q9" s="488" t="s">
        <v>355</v>
      </c>
      <c r="R9" s="488"/>
      <c r="S9" s="488"/>
      <c r="T9" s="488"/>
      <c r="U9" s="488" t="s">
        <v>356</v>
      </c>
      <c r="V9" s="488"/>
      <c r="W9" s="488"/>
      <c r="X9" s="488"/>
      <c r="Y9" s="494"/>
    </row>
    <row r="10" spans="1:25" ht="26.25" customHeight="1" x14ac:dyDescent="0.2">
      <c r="A10" s="499"/>
      <c r="B10" s="502"/>
      <c r="C10" s="502"/>
      <c r="D10" s="502"/>
      <c r="E10" s="489" t="s">
        <v>357</v>
      </c>
      <c r="F10" s="489"/>
      <c r="G10" s="490" t="s">
        <v>361</v>
      </c>
      <c r="H10" s="490"/>
      <c r="I10" s="489" t="s">
        <v>357</v>
      </c>
      <c r="J10" s="489"/>
      <c r="K10" s="490" t="s">
        <v>361</v>
      </c>
      <c r="L10" s="490"/>
      <c r="M10" s="489" t="s">
        <v>357</v>
      </c>
      <c r="N10" s="489"/>
      <c r="O10" s="490" t="s">
        <v>361</v>
      </c>
      <c r="P10" s="490"/>
      <c r="Q10" s="489" t="s">
        <v>357</v>
      </c>
      <c r="R10" s="489"/>
      <c r="S10" s="490" t="s">
        <v>361</v>
      </c>
      <c r="T10" s="490"/>
      <c r="U10" s="489" t="s">
        <v>357</v>
      </c>
      <c r="V10" s="489"/>
      <c r="W10" s="490" t="s">
        <v>361</v>
      </c>
      <c r="X10" s="490"/>
      <c r="Y10" s="494"/>
    </row>
    <row r="11" spans="1:25" ht="26.25" thickBot="1" x14ac:dyDescent="0.25">
      <c r="A11" s="500"/>
      <c r="B11" s="503"/>
      <c r="C11" s="503"/>
      <c r="D11" s="503"/>
      <c r="E11" s="137" t="s">
        <v>242</v>
      </c>
      <c r="F11" s="137" t="s">
        <v>358</v>
      </c>
      <c r="G11" s="138" t="s">
        <v>242</v>
      </c>
      <c r="H11" s="138" t="s">
        <v>359</v>
      </c>
      <c r="I11" s="137" t="s">
        <v>242</v>
      </c>
      <c r="J11" s="137" t="s">
        <v>358</v>
      </c>
      <c r="K11" s="138" t="s">
        <v>242</v>
      </c>
      <c r="L11" s="138" t="s">
        <v>359</v>
      </c>
      <c r="M11" s="137" t="s">
        <v>242</v>
      </c>
      <c r="N11" s="137" t="s">
        <v>358</v>
      </c>
      <c r="O11" s="138" t="s">
        <v>242</v>
      </c>
      <c r="P11" s="138" t="s">
        <v>359</v>
      </c>
      <c r="Q11" s="137" t="s">
        <v>242</v>
      </c>
      <c r="R11" s="137" t="s">
        <v>358</v>
      </c>
      <c r="S11" s="138" t="s">
        <v>242</v>
      </c>
      <c r="T11" s="138" t="s">
        <v>359</v>
      </c>
      <c r="U11" s="137" t="s">
        <v>242</v>
      </c>
      <c r="V11" s="137" t="s">
        <v>358</v>
      </c>
      <c r="W11" s="138" t="s">
        <v>242</v>
      </c>
      <c r="X11" s="138" t="s">
        <v>359</v>
      </c>
      <c r="Y11" s="394" t="s">
        <v>242</v>
      </c>
    </row>
    <row r="12" spans="1:25" ht="14.25" x14ac:dyDescent="0.2">
      <c r="A12" s="491" t="s">
        <v>267</v>
      </c>
      <c r="B12" s="365" t="s">
        <v>436</v>
      </c>
      <c r="C12" s="366" t="s">
        <v>131</v>
      </c>
      <c r="D12" s="365" t="s">
        <v>35</v>
      </c>
      <c r="E12" s="388">
        <v>19765</v>
      </c>
      <c r="F12" s="389">
        <v>89.812330000000003</v>
      </c>
      <c r="G12" s="390">
        <v>2092</v>
      </c>
      <c r="H12" s="391">
        <v>10.58437</v>
      </c>
      <c r="I12" s="392">
        <v>915</v>
      </c>
      <c r="J12" s="389">
        <v>4.1577700000000002</v>
      </c>
      <c r="K12" s="393">
        <v>281</v>
      </c>
      <c r="L12" s="391">
        <v>30.710380000000001</v>
      </c>
      <c r="M12" s="388">
        <v>1017</v>
      </c>
      <c r="N12" s="389">
        <v>4.6212600000000004</v>
      </c>
      <c r="O12" s="393">
        <v>425</v>
      </c>
      <c r="P12" s="391">
        <v>41.789580000000001</v>
      </c>
      <c r="Q12" s="392">
        <v>203</v>
      </c>
      <c r="R12" s="389">
        <v>0.92242999999999997</v>
      </c>
      <c r="S12" s="393">
        <v>138</v>
      </c>
      <c r="T12" s="391">
        <v>67.9803</v>
      </c>
      <c r="U12" s="392">
        <v>107</v>
      </c>
      <c r="V12" s="389">
        <v>0.48620999999999998</v>
      </c>
      <c r="W12" s="393">
        <v>70</v>
      </c>
      <c r="X12" s="391">
        <v>65.420559999999995</v>
      </c>
      <c r="Y12" s="367">
        <v>22007</v>
      </c>
    </row>
    <row r="13" spans="1:25" ht="14.25" x14ac:dyDescent="0.2">
      <c r="A13" s="492"/>
      <c r="B13" s="361" t="s">
        <v>439</v>
      </c>
      <c r="C13" s="364" t="s">
        <v>138</v>
      </c>
      <c r="D13" s="361" t="s">
        <v>30</v>
      </c>
      <c r="E13" s="382">
        <v>11856</v>
      </c>
      <c r="F13" s="384">
        <v>82.880110000000002</v>
      </c>
      <c r="G13" s="385">
        <v>1054</v>
      </c>
      <c r="H13" s="386">
        <v>8.8900100000000002</v>
      </c>
      <c r="I13" s="383">
        <v>848</v>
      </c>
      <c r="J13" s="384">
        <v>5.9279999999999999</v>
      </c>
      <c r="K13" s="387">
        <v>186</v>
      </c>
      <c r="L13" s="386">
        <v>21.933959999999999</v>
      </c>
      <c r="M13" s="382">
        <v>1011</v>
      </c>
      <c r="N13" s="384">
        <v>7.0674599999999996</v>
      </c>
      <c r="O13" s="387">
        <v>313</v>
      </c>
      <c r="P13" s="386">
        <v>30.95945</v>
      </c>
      <c r="Q13" s="383">
        <v>356</v>
      </c>
      <c r="R13" s="384">
        <v>2.4886400000000002</v>
      </c>
      <c r="S13" s="387">
        <v>162</v>
      </c>
      <c r="T13" s="386">
        <v>45.50562</v>
      </c>
      <c r="U13" s="383">
        <v>234</v>
      </c>
      <c r="V13" s="384">
        <v>1.6357900000000001</v>
      </c>
      <c r="W13" s="387">
        <v>127</v>
      </c>
      <c r="X13" s="386">
        <v>54.273499999999999</v>
      </c>
      <c r="Y13" s="362">
        <v>14305</v>
      </c>
    </row>
    <row r="14" spans="1:25" ht="14.25" x14ac:dyDescent="0.2">
      <c r="A14" s="492"/>
      <c r="B14" s="466" t="s">
        <v>440</v>
      </c>
      <c r="C14" s="364" t="s">
        <v>139</v>
      </c>
      <c r="D14" s="361" t="s">
        <v>25</v>
      </c>
      <c r="E14" s="382">
        <v>19610</v>
      </c>
      <c r="F14" s="384">
        <v>87.330219999999997</v>
      </c>
      <c r="G14" s="385">
        <v>2065</v>
      </c>
      <c r="H14" s="386">
        <v>10.530340000000001</v>
      </c>
      <c r="I14" s="382">
        <v>1305</v>
      </c>
      <c r="J14" s="384">
        <v>5.8116199999999996</v>
      </c>
      <c r="K14" s="387">
        <v>274</v>
      </c>
      <c r="L14" s="386">
        <v>20.996169999999999</v>
      </c>
      <c r="M14" s="383">
        <v>898</v>
      </c>
      <c r="N14" s="384">
        <v>3.9991099999999999</v>
      </c>
      <c r="O14" s="387">
        <v>317</v>
      </c>
      <c r="P14" s="386">
        <v>35.300669999999997</v>
      </c>
      <c r="Q14" s="383">
        <v>334</v>
      </c>
      <c r="R14" s="384">
        <v>1.48742</v>
      </c>
      <c r="S14" s="387">
        <v>179</v>
      </c>
      <c r="T14" s="386">
        <v>53.59281</v>
      </c>
      <c r="U14" s="383">
        <v>308</v>
      </c>
      <c r="V14" s="384">
        <v>1.3716299999999999</v>
      </c>
      <c r="W14" s="387">
        <v>186</v>
      </c>
      <c r="X14" s="386">
        <v>60.389609999999998</v>
      </c>
      <c r="Y14" s="362">
        <v>22455</v>
      </c>
    </row>
    <row r="15" spans="1:25" ht="14.25" x14ac:dyDescent="0.2">
      <c r="A15" s="492"/>
      <c r="B15" s="466"/>
      <c r="C15" s="364" t="s">
        <v>140</v>
      </c>
      <c r="D15" s="361" t="s">
        <v>109</v>
      </c>
      <c r="E15" s="382">
        <v>16123</v>
      </c>
      <c r="F15" s="384">
        <v>92.24212</v>
      </c>
      <c r="G15" s="385">
        <v>1063</v>
      </c>
      <c r="H15" s="386">
        <v>6.59307</v>
      </c>
      <c r="I15" s="383">
        <v>524</v>
      </c>
      <c r="J15" s="384">
        <v>2.9978799999999999</v>
      </c>
      <c r="K15" s="387">
        <v>129</v>
      </c>
      <c r="L15" s="386">
        <v>24.618320000000001</v>
      </c>
      <c r="M15" s="383">
        <v>612</v>
      </c>
      <c r="N15" s="384">
        <v>3.5013399999999999</v>
      </c>
      <c r="O15" s="387">
        <v>179</v>
      </c>
      <c r="P15" s="386">
        <v>29.248370000000001</v>
      </c>
      <c r="Q15" s="383">
        <v>129</v>
      </c>
      <c r="R15" s="384">
        <v>0.73802999999999996</v>
      </c>
      <c r="S15" s="387">
        <v>65</v>
      </c>
      <c r="T15" s="386">
        <v>50.387599999999999</v>
      </c>
      <c r="U15" s="383">
        <v>91</v>
      </c>
      <c r="V15" s="384">
        <v>0.52061999999999997</v>
      </c>
      <c r="W15" s="387">
        <v>45</v>
      </c>
      <c r="X15" s="386">
        <v>49.45055</v>
      </c>
      <c r="Y15" s="362">
        <v>17479</v>
      </c>
    </row>
    <row r="16" spans="1:25" ht="14.25" x14ac:dyDescent="0.2">
      <c r="A16" s="492"/>
      <c r="B16" s="466"/>
      <c r="C16" s="364" t="s">
        <v>141</v>
      </c>
      <c r="D16" s="361" t="s">
        <v>27</v>
      </c>
      <c r="E16" s="382">
        <v>31695</v>
      </c>
      <c r="F16" s="384">
        <v>89.276660000000007</v>
      </c>
      <c r="G16" s="385">
        <v>2435</v>
      </c>
      <c r="H16" s="386">
        <v>7.6825999999999999</v>
      </c>
      <c r="I16" s="382">
        <v>1407</v>
      </c>
      <c r="J16" s="384">
        <v>3.9631599999999998</v>
      </c>
      <c r="K16" s="387">
        <v>247</v>
      </c>
      <c r="L16" s="386">
        <v>17.55508</v>
      </c>
      <c r="M16" s="382">
        <v>1228</v>
      </c>
      <c r="N16" s="384">
        <v>3.4589599999999998</v>
      </c>
      <c r="O16" s="387">
        <v>432</v>
      </c>
      <c r="P16" s="386">
        <v>35.17915</v>
      </c>
      <c r="Q16" s="383">
        <v>509</v>
      </c>
      <c r="R16" s="384">
        <v>1.4337200000000001</v>
      </c>
      <c r="S16" s="387">
        <v>280</v>
      </c>
      <c r="T16" s="386">
        <v>55.009819999999998</v>
      </c>
      <c r="U16" s="383">
        <v>663</v>
      </c>
      <c r="V16" s="384">
        <v>1.8674999999999999</v>
      </c>
      <c r="W16" s="387">
        <v>412</v>
      </c>
      <c r="X16" s="386">
        <v>62.141779999999997</v>
      </c>
      <c r="Y16" s="362">
        <v>35502</v>
      </c>
    </row>
    <row r="17" spans="1:25" ht="14.25" x14ac:dyDescent="0.2">
      <c r="A17" s="492"/>
      <c r="B17" s="466"/>
      <c r="C17" s="364" t="s">
        <v>142</v>
      </c>
      <c r="D17" s="361" t="s">
        <v>28</v>
      </c>
      <c r="E17" s="382">
        <v>6279</v>
      </c>
      <c r="F17" s="384">
        <v>84.634050000000002</v>
      </c>
      <c r="G17" s="387">
        <v>610</v>
      </c>
      <c r="H17" s="386">
        <v>9.7149199999999993</v>
      </c>
      <c r="I17" s="383">
        <v>428</v>
      </c>
      <c r="J17" s="384">
        <v>5.7689700000000004</v>
      </c>
      <c r="K17" s="387">
        <v>85</v>
      </c>
      <c r="L17" s="386">
        <v>19.85981</v>
      </c>
      <c r="M17" s="383">
        <v>428</v>
      </c>
      <c r="N17" s="384">
        <v>5.7689700000000004</v>
      </c>
      <c r="O17" s="387">
        <v>109</v>
      </c>
      <c r="P17" s="386">
        <v>25.467289999999998</v>
      </c>
      <c r="Q17" s="383">
        <v>153</v>
      </c>
      <c r="R17" s="384">
        <v>2.0622699999999998</v>
      </c>
      <c r="S17" s="387">
        <v>71</v>
      </c>
      <c r="T17" s="386">
        <v>46.405230000000003</v>
      </c>
      <c r="U17" s="383">
        <v>131</v>
      </c>
      <c r="V17" s="384">
        <v>1.7657400000000001</v>
      </c>
      <c r="W17" s="387">
        <v>64</v>
      </c>
      <c r="X17" s="386">
        <v>48.854959999999998</v>
      </c>
      <c r="Y17" s="362">
        <v>7419</v>
      </c>
    </row>
    <row r="18" spans="1:25" ht="14.25" x14ac:dyDescent="0.2">
      <c r="A18" s="492"/>
      <c r="B18" s="466" t="s">
        <v>441</v>
      </c>
      <c r="C18" s="364" t="s">
        <v>145</v>
      </c>
      <c r="D18" s="361" t="s">
        <v>73</v>
      </c>
      <c r="E18" s="382">
        <v>25186</v>
      </c>
      <c r="F18" s="384">
        <v>85.110839999999996</v>
      </c>
      <c r="G18" s="385">
        <v>2604</v>
      </c>
      <c r="H18" s="386">
        <v>10.339079999999999</v>
      </c>
      <c r="I18" s="382">
        <v>1723</v>
      </c>
      <c r="J18" s="384">
        <v>5.8225199999999999</v>
      </c>
      <c r="K18" s="387">
        <v>491</v>
      </c>
      <c r="L18" s="386">
        <v>28.49681</v>
      </c>
      <c r="M18" s="382">
        <v>1740</v>
      </c>
      <c r="N18" s="384">
        <v>5.8799700000000001</v>
      </c>
      <c r="O18" s="385">
        <v>1095</v>
      </c>
      <c r="P18" s="386">
        <v>62.93103</v>
      </c>
      <c r="Q18" s="383">
        <v>555</v>
      </c>
      <c r="R18" s="384">
        <v>1.87551</v>
      </c>
      <c r="S18" s="387">
        <v>418</v>
      </c>
      <c r="T18" s="386">
        <v>75.31532</v>
      </c>
      <c r="U18" s="383">
        <v>388</v>
      </c>
      <c r="V18" s="384">
        <v>1.3111699999999999</v>
      </c>
      <c r="W18" s="387">
        <v>310</v>
      </c>
      <c r="X18" s="386">
        <v>79.896910000000005</v>
      </c>
      <c r="Y18" s="362">
        <v>29592</v>
      </c>
    </row>
    <row r="19" spans="1:25" ht="14.25" x14ac:dyDescent="0.2">
      <c r="A19" s="492"/>
      <c r="B19" s="466"/>
      <c r="C19" s="364" t="s">
        <v>146</v>
      </c>
      <c r="D19" s="361" t="s">
        <v>26</v>
      </c>
      <c r="E19" s="382">
        <v>24728</v>
      </c>
      <c r="F19" s="384">
        <v>88.396370000000005</v>
      </c>
      <c r="G19" s="385">
        <v>3071</v>
      </c>
      <c r="H19" s="386">
        <v>12.419119999999999</v>
      </c>
      <c r="I19" s="382">
        <v>1848</v>
      </c>
      <c r="J19" s="384">
        <v>6.6061300000000003</v>
      </c>
      <c r="K19" s="387">
        <v>443</v>
      </c>
      <c r="L19" s="386">
        <v>23.97186</v>
      </c>
      <c r="M19" s="382">
        <v>1027</v>
      </c>
      <c r="N19" s="384">
        <v>3.6712699999999998</v>
      </c>
      <c r="O19" s="387">
        <v>565</v>
      </c>
      <c r="P19" s="386">
        <v>55.014609999999998</v>
      </c>
      <c r="Q19" s="383">
        <v>260</v>
      </c>
      <c r="R19" s="384">
        <v>0.92942999999999998</v>
      </c>
      <c r="S19" s="387">
        <v>208</v>
      </c>
      <c r="T19" s="386">
        <v>80</v>
      </c>
      <c r="U19" s="383">
        <v>111</v>
      </c>
      <c r="V19" s="384">
        <v>0.39679999999999999</v>
      </c>
      <c r="W19" s="387">
        <v>83</v>
      </c>
      <c r="X19" s="386">
        <v>74.774770000000004</v>
      </c>
      <c r="Y19" s="362">
        <v>27974</v>
      </c>
    </row>
    <row r="20" spans="1:25" ht="14.25" x14ac:dyDescent="0.2">
      <c r="A20" s="492"/>
      <c r="B20" s="466"/>
      <c r="C20" s="364" t="s">
        <v>148</v>
      </c>
      <c r="D20" s="361" t="s">
        <v>19</v>
      </c>
      <c r="E20" s="382">
        <v>21107</v>
      </c>
      <c r="F20" s="384">
        <v>90.700869999999995</v>
      </c>
      <c r="G20" s="385">
        <v>2324</v>
      </c>
      <c r="H20" s="386">
        <v>11.01057</v>
      </c>
      <c r="I20" s="382">
        <v>1044</v>
      </c>
      <c r="J20" s="384">
        <v>4.4862700000000002</v>
      </c>
      <c r="K20" s="387">
        <v>295</v>
      </c>
      <c r="L20" s="386">
        <v>28.256699999999999</v>
      </c>
      <c r="M20" s="383">
        <v>898</v>
      </c>
      <c r="N20" s="384">
        <v>3.8588800000000001</v>
      </c>
      <c r="O20" s="387">
        <v>274</v>
      </c>
      <c r="P20" s="386">
        <v>30.512250000000002</v>
      </c>
      <c r="Q20" s="383">
        <v>178</v>
      </c>
      <c r="R20" s="384">
        <v>0.76490000000000002</v>
      </c>
      <c r="S20" s="387">
        <v>116</v>
      </c>
      <c r="T20" s="386">
        <v>65.168539999999993</v>
      </c>
      <c r="U20" s="383">
        <v>44</v>
      </c>
      <c r="V20" s="384">
        <v>0.18908</v>
      </c>
      <c r="W20" s="387">
        <v>36</v>
      </c>
      <c r="X20" s="386">
        <v>81.818179999999998</v>
      </c>
      <c r="Y20" s="362">
        <v>23271</v>
      </c>
    </row>
    <row r="21" spans="1:25" ht="14.25" x14ac:dyDescent="0.2">
      <c r="A21" s="492"/>
      <c r="B21" s="466" t="s">
        <v>321</v>
      </c>
      <c r="C21" s="364" t="s">
        <v>149</v>
      </c>
      <c r="D21" s="361" t="s">
        <v>17</v>
      </c>
      <c r="E21" s="382">
        <v>5979</v>
      </c>
      <c r="F21" s="384">
        <v>99.78304</v>
      </c>
      <c r="G21" s="387">
        <v>913</v>
      </c>
      <c r="H21" s="386">
        <v>15.270110000000001</v>
      </c>
      <c r="I21" s="383">
        <v>8</v>
      </c>
      <c r="J21" s="384">
        <v>0.13350999999999999</v>
      </c>
      <c r="K21" s="387">
        <v>4</v>
      </c>
      <c r="L21" s="386">
        <v>50</v>
      </c>
      <c r="M21" s="383">
        <v>2</v>
      </c>
      <c r="N21" s="384">
        <v>3.338E-2</v>
      </c>
      <c r="O21" s="387">
        <v>0</v>
      </c>
      <c r="P21" s="386">
        <v>0</v>
      </c>
      <c r="Q21" s="383">
        <v>0</v>
      </c>
      <c r="R21" s="384">
        <v>0</v>
      </c>
      <c r="S21" s="387">
        <v>0</v>
      </c>
      <c r="T21" s="386">
        <v>0</v>
      </c>
      <c r="U21" s="383">
        <v>3</v>
      </c>
      <c r="V21" s="384">
        <v>5.0070000000000003E-2</v>
      </c>
      <c r="W21" s="387">
        <v>0</v>
      </c>
      <c r="X21" s="386">
        <v>0</v>
      </c>
      <c r="Y21" s="362">
        <v>5992</v>
      </c>
    </row>
    <row r="22" spans="1:25" ht="14.25" x14ac:dyDescent="0.2">
      <c r="A22" s="492"/>
      <c r="B22" s="466"/>
      <c r="C22" s="364" t="s">
        <v>150</v>
      </c>
      <c r="D22" s="361" t="s">
        <v>18</v>
      </c>
      <c r="E22" s="382">
        <v>13897</v>
      </c>
      <c r="F22" s="384">
        <v>94.775970000000001</v>
      </c>
      <c r="G22" s="385">
        <v>1516</v>
      </c>
      <c r="H22" s="386">
        <v>10.90883</v>
      </c>
      <c r="I22" s="383">
        <v>407</v>
      </c>
      <c r="J22" s="384">
        <v>2.77569</v>
      </c>
      <c r="K22" s="387">
        <v>132</v>
      </c>
      <c r="L22" s="386">
        <v>32.432429999999997</v>
      </c>
      <c r="M22" s="383">
        <v>255</v>
      </c>
      <c r="N22" s="384">
        <v>1.7390699999999999</v>
      </c>
      <c r="O22" s="387">
        <v>114</v>
      </c>
      <c r="P22" s="386">
        <v>44.705880000000001</v>
      </c>
      <c r="Q22" s="383">
        <v>74</v>
      </c>
      <c r="R22" s="384">
        <v>0.50466999999999995</v>
      </c>
      <c r="S22" s="387">
        <v>54</v>
      </c>
      <c r="T22" s="386">
        <v>72.972970000000004</v>
      </c>
      <c r="U22" s="383">
        <v>30</v>
      </c>
      <c r="V22" s="384">
        <v>0.2046</v>
      </c>
      <c r="W22" s="387">
        <v>25</v>
      </c>
      <c r="X22" s="386">
        <v>83.333330000000004</v>
      </c>
      <c r="Y22" s="362">
        <v>14663</v>
      </c>
    </row>
    <row r="23" spans="1:25" ht="14.25" x14ac:dyDescent="0.2">
      <c r="A23" s="492"/>
      <c r="B23" s="466"/>
      <c r="C23" s="364" t="s">
        <v>151</v>
      </c>
      <c r="D23" s="361" t="s">
        <v>20</v>
      </c>
      <c r="E23" s="382">
        <v>16094</v>
      </c>
      <c r="F23" s="384">
        <v>94.787679999999995</v>
      </c>
      <c r="G23" s="385">
        <v>1825</v>
      </c>
      <c r="H23" s="386">
        <v>11.33963</v>
      </c>
      <c r="I23" s="383">
        <v>371</v>
      </c>
      <c r="J23" s="384">
        <v>2.1850499999999999</v>
      </c>
      <c r="K23" s="387">
        <v>97</v>
      </c>
      <c r="L23" s="386">
        <v>26.14555</v>
      </c>
      <c r="M23" s="383">
        <v>407</v>
      </c>
      <c r="N23" s="384">
        <v>2.3970799999999999</v>
      </c>
      <c r="O23" s="387">
        <v>106</v>
      </c>
      <c r="P23" s="386">
        <v>26.044229999999999</v>
      </c>
      <c r="Q23" s="383">
        <v>76</v>
      </c>
      <c r="R23" s="384">
        <v>0.44761000000000001</v>
      </c>
      <c r="S23" s="387">
        <v>48</v>
      </c>
      <c r="T23" s="386">
        <v>63.157890000000002</v>
      </c>
      <c r="U23" s="383">
        <v>31</v>
      </c>
      <c r="V23" s="384">
        <v>0.18257999999999999</v>
      </c>
      <c r="W23" s="387">
        <v>20</v>
      </c>
      <c r="X23" s="386">
        <v>64.516130000000004</v>
      </c>
      <c r="Y23" s="362">
        <v>16979</v>
      </c>
    </row>
    <row r="24" spans="1:25" ht="14.25" x14ac:dyDescent="0.2">
      <c r="A24" s="492"/>
      <c r="B24" s="361" t="s">
        <v>322</v>
      </c>
      <c r="C24" s="364" t="s">
        <v>371</v>
      </c>
      <c r="D24" s="361" t="s">
        <v>372</v>
      </c>
      <c r="E24" s="382">
        <v>1834</v>
      </c>
      <c r="F24" s="384">
        <v>93.523709999999994</v>
      </c>
      <c r="G24" s="387">
        <v>292</v>
      </c>
      <c r="H24" s="386">
        <v>15.921480000000001</v>
      </c>
      <c r="I24" s="383">
        <v>46</v>
      </c>
      <c r="J24" s="384">
        <v>2.3457400000000002</v>
      </c>
      <c r="K24" s="387">
        <v>13</v>
      </c>
      <c r="L24" s="386">
        <v>28.260870000000001</v>
      </c>
      <c r="M24" s="383">
        <v>49</v>
      </c>
      <c r="N24" s="384">
        <v>2.4987300000000001</v>
      </c>
      <c r="O24" s="387">
        <v>16</v>
      </c>
      <c r="P24" s="386">
        <v>32.653060000000004</v>
      </c>
      <c r="Q24" s="383">
        <v>23</v>
      </c>
      <c r="R24" s="384">
        <v>1.1728700000000001</v>
      </c>
      <c r="S24" s="387">
        <v>8</v>
      </c>
      <c r="T24" s="386">
        <v>34.782609999999998</v>
      </c>
      <c r="U24" s="383">
        <v>9</v>
      </c>
      <c r="V24" s="384">
        <v>0.45895000000000002</v>
      </c>
      <c r="W24" s="387">
        <v>5</v>
      </c>
      <c r="X24" s="386">
        <v>55.55556</v>
      </c>
      <c r="Y24" s="362">
        <v>1961</v>
      </c>
    </row>
    <row r="25" spans="1:25" ht="14.25" x14ac:dyDescent="0.2">
      <c r="A25" s="492"/>
      <c r="B25" s="466" t="s">
        <v>323</v>
      </c>
      <c r="C25" s="364" t="s">
        <v>155</v>
      </c>
      <c r="D25" s="361" t="s">
        <v>40</v>
      </c>
      <c r="E25" s="382">
        <v>30980</v>
      </c>
      <c r="F25" s="384">
        <v>96.866990000000001</v>
      </c>
      <c r="G25" s="385">
        <v>3981</v>
      </c>
      <c r="H25" s="386">
        <v>12.85023</v>
      </c>
      <c r="I25" s="383">
        <v>818</v>
      </c>
      <c r="J25" s="384">
        <v>2.55769</v>
      </c>
      <c r="K25" s="387">
        <v>233</v>
      </c>
      <c r="L25" s="386">
        <v>28.484110000000001</v>
      </c>
      <c r="M25" s="383">
        <v>176</v>
      </c>
      <c r="N25" s="384">
        <v>0.55030999999999997</v>
      </c>
      <c r="O25" s="387">
        <v>84</v>
      </c>
      <c r="P25" s="386">
        <v>47.727269999999997</v>
      </c>
      <c r="Q25" s="383">
        <v>7</v>
      </c>
      <c r="R25" s="384">
        <v>2.189E-2</v>
      </c>
      <c r="S25" s="387">
        <v>6</v>
      </c>
      <c r="T25" s="386">
        <v>85.714290000000005</v>
      </c>
      <c r="U25" s="383">
        <v>1</v>
      </c>
      <c r="V25" s="384">
        <v>3.13E-3</v>
      </c>
      <c r="W25" s="387">
        <v>0</v>
      </c>
      <c r="X25" s="386">
        <v>0</v>
      </c>
      <c r="Y25" s="362">
        <v>31982</v>
      </c>
    </row>
    <row r="26" spans="1:25" ht="14.25" x14ac:dyDescent="0.2">
      <c r="A26" s="492"/>
      <c r="B26" s="466"/>
      <c r="C26" s="364" t="s">
        <v>156</v>
      </c>
      <c r="D26" s="361" t="s">
        <v>41</v>
      </c>
      <c r="E26" s="382">
        <v>21848</v>
      </c>
      <c r="F26" s="384">
        <v>98.994110000000006</v>
      </c>
      <c r="G26" s="385">
        <v>3070</v>
      </c>
      <c r="H26" s="386">
        <v>14.051629999999999</v>
      </c>
      <c r="I26" s="383">
        <v>176</v>
      </c>
      <c r="J26" s="384">
        <v>0.79745999999999995</v>
      </c>
      <c r="K26" s="387">
        <v>57</v>
      </c>
      <c r="L26" s="386">
        <v>32.386360000000003</v>
      </c>
      <c r="M26" s="383">
        <v>38</v>
      </c>
      <c r="N26" s="384">
        <v>0.17218</v>
      </c>
      <c r="O26" s="387">
        <v>20</v>
      </c>
      <c r="P26" s="386">
        <v>52.63158</v>
      </c>
      <c r="Q26" s="383">
        <v>6</v>
      </c>
      <c r="R26" s="384">
        <v>2.7189999999999999E-2</v>
      </c>
      <c r="S26" s="387">
        <v>3</v>
      </c>
      <c r="T26" s="386">
        <v>50</v>
      </c>
      <c r="U26" s="383">
        <v>2</v>
      </c>
      <c r="V26" s="384">
        <v>9.0600000000000003E-3</v>
      </c>
      <c r="W26" s="387">
        <v>0</v>
      </c>
      <c r="X26" s="386">
        <v>0</v>
      </c>
      <c r="Y26" s="362">
        <v>22070</v>
      </c>
    </row>
    <row r="27" spans="1:25" ht="14.25" x14ac:dyDescent="0.2">
      <c r="A27" s="492"/>
      <c r="B27" s="466"/>
      <c r="C27" s="364" t="s">
        <v>159</v>
      </c>
      <c r="D27" s="361" t="s">
        <v>44</v>
      </c>
      <c r="E27" s="382">
        <v>36790</v>
      </c>
      <c r="F27" s="384">
        <v>97.132750000000001</v>
      </c>
      <c r="G27" s="385">
        <v>2806</v>
      </c>
      <c r="H27" s="386">
        <v>7.6270699999999998</v>
      </c>
      <c r="I27" s="383">
        <v>154</v>
      </c>
      <c r="J27" s="384">
        <v>0.40659000000000001</v>
      </c>
      <c r="K27" s="387">
        <v>81</v>
      </c>
      <c r="L27" s="386">
        <v>52.5974</v>
      </c>
      <c r="M27" s="383">
        <v>382</v>
      </c>
      <c r="N27" s="384">
        <v>1.0085500000000001</v>
      </c>
      <c r="O27" s="387">
        <v>158</v>
      </c>
      <c r="P27" s="386">
        <v>41.361260000000001</v>
      </c>
      <c r="Q27" s="383">
        <v>199</v>
      </c>
      <c r="R27" s="384">
        <v>0.52539999999999998</v>
      </c>
      <c r="S27" s="387">
        <v>60</v>
      </c>
      <c r="T27" s="386">
        <v>30.150749999999999</v>
      </c>
      <c r="U27" s="383">
        <v>351</v>
      </c>
      <c r="V27" s="384">
        <v>0.92671000000000003</v>
      </c>
      <c r="W27" s="387">
        <v>93</v>
      </c>
      <c r="X27" s="386">
        <v>26.495729999999998</v>
      </c>
      <c r="Y27" s="362">
        <v>37876</v>
      </c>
    </row>
    <row r="28" spans="1:25" ht="14.25" customHeight="1" x14ac:dyDescent="0.2">
      <c r="A28" s="492"/>
      <c r="B28" s="466" t="s">
        <v>324</v>
      </c>
      <c r="C28" s="364" t="s">
        <v>161</v>
      </c>
      <c r="D28" s="361" t="s">
        <v>45</v>
      </c>
      <c r="E28" s="382">
        <v>24404</v>
      </c>
      <c r="F28" s="384">
        <v>95.694460000000007</v>
      </c>
      <c r="G28" s="385">
        <v>3705</v>
      </c>
      <c r="H28" s="386">
        <v>15.181940000000001</v>
      </c>
      <c r="I28" s="383">
        <v>567</v>
      </c>
      <c r="J28" s="384">
        <v>2.22336</v>
      </c>
      <c r="K28" s="387">
        <v>136</v>
      </c>
      <c r="L28" s="386">
        <v>23.985890000000001</v>
      </c>
      <c r="M28" s="383">
        <v>461</v>
      </c>
      <c r="N28" s="384">
        <v>1.8077000000000001</v>
      </c>
      <c r="O28" s="387">
        <v>168</v>
      </c>
      <c r="P28" s="386">
        <v>36.442520000000002</v>
      </c>
      <c r="Q28" s="383">
        <v>63</v>
      </c>
      <c r="R28" s="384">
        <v>0.24704000000000001</v>
      </c>
      <c r="S28" s="387">
        <v>41</v>
      </c>
      <c r="T28" s="386">
        <v>65.079369999999997</v>
      </c>
      <c r="U28" s="383">
        <v>7</v>
      </c>
      <c r="V28" s="384">
        <v>2.7449999999999999E-2</v>
      </c>
      <c r="W28" s="387">
        <v>6</v>
      </c>
      <c r="X28" s="386">
        <v>85.714290000000005</v>
      </c>
      <c r="Y28" s="362">
        <v>25502</v>
      </c>
    </row>
    <row r="29" spans="1:25" ht="14.25" x14ac:dyDescent="0.2">
      <c r="A29" s="492"/>
      <c r="B29" s="466"/>
      <c r="C29" s="364" t="s">
        <v>162</v>
      </c>
      <c r="D29" s="361" t="s">
        <v>46</v>
      </c>
      <c r="E29" s="382">
        <v>22563</v>
      </c>
      <c r="F29" s="384">
        <v>83.255229999999997</v>
      </c>
      <c r="G29" s="385">
        <v>3654</v>
      </c>
      <c r="H29" s="386">
        <v>16.194649999999999</v>
      </c>
      <c r="I29" s="382">
        <v>1442</v>
      </c>
      <c r="J29" s="384">
        <v>5.3208399999999996</v>
      </c>
      <c r="K29" s="387">
        <v>266</v>
      </c>
      <c r="L29" s="386">
        <v>18.4466</v>
      </c>
      <c r="M29" s="382">
        <v>1464</v>
      </c>
      <c r="N29" s="384">
        <v>5.4020099999999998</v>
      </c>
      <c r="O29" s="387">
        <v>450</v>
      </c>
      <c r="P29" s="386">
        <v>30.7377</v>
      </c>
      <c r="Q29" s="383">
        <v>619</v>
      </c>
      <c r="R29" s="384">
        <v>2.2840500000000001</v>
      </c>
      <c r="S29" s="387">
        <v>297</v>
      </c>
      <c r="T29" s="386">
        <v>47.980609999999999</v>
      </c>
      <c r="U29" s="382">
        <v>1013</v>
      </c>
      <c r="V29" s="384">
        <v>3.73787</v>
      </c>
      <c r="W29" s="387">
        <v>638</v>
      </c>
      <c r="X29" s="386">
        <v>62.98124</v>
      </c>
      <c r="Y29" s="362">
        <v>27101</v>
      </c>
    </row>
    <row r="30" spans="1:25" ht="14.25" x14ac:dyDescent="0.2">
      <c r="A30" s="492"/>
      <c r="B30" s="466" t="s">
        <v>2</v>
      </c>
      <c r="C30" s="466"/>
      <c r="D30" s="466"/>
      <c r="E30" s="382">
        <v>350738</v>
      </c>
      <c r="F30" s="384">
        <v>91.307109999999994</v>
      </c>
      <c r="G30" s="385">
        <v>39080</v>
      </c>
      <c r="H30" s="386">
        <v>11.14222</v>
      </c>
      <c r="I30" s="382">
        <v>14031</v>
      </c>
      <c r="J30" s="384">
        <v>3.6526700000000001</v>
      </c>
      <c r="K30" s="385">
        <v>3450</v>
      </c>
      <c r="L30" s="386">
        <v>24.58841</v>
      </c>
      <c r="M30" s="382">
        <v>12093</v>
      </c>
      <c r="N30" s="384">
        <v>3.1481499999999998</v>
      </c>
      <c r="O30" s="385">
        <v>4825</v>
      </c>
      <c r="P30" s="386">
        <v>39.899120000000003</v>
      </c>
      <c r="Q30" s="382">
        <v>3744</v>
      </c>
      <c r="R30" s="384">
        <v>0.97467000000000004</v>
      </c>
      <c r="S30" s="385">
        <v>2154</v>
      </c>
      <c r="T30" s="386">
        <v>57.532049999999998</v>
      </c>
      <c r="U30" s="382">
        <v>3524</v>
      </c>
      <c r="V30" s="384">
        <v>0.91739999999999999</v>
      </c>
      <c r="W30" s="385">
        <v>2120</v>
      </c>
      <c r="X30" s="386">
        <v>60.158909999999999</v>
      </c>
      <c r="Y30" s="362">
        <v>384130</v>
      </c>
    </row>
    <row r="31" spans="1:25" ht="14.25" x14ac:dyDescent="0.2">
      <c r="A31" s="492" t="s">
        <v>268</v>
      </c>
      <c r="B31" s="466" t="s">
        <v>436</v>
      </c>
      <c r="C31" s="364" t="s">
        <v>128</v>
      </c>
      <c r="D31" s="361" t="s">
        <v>61</v>
      </c>
      <c r="E31" s="382">
        <v>34618</v>
      </c>
      <c r="F31" s="384">
        <v>95.656260000000003</v>
      </c>
      <c r="G31" s="385">
        <v>5249</v>
      </c>
      <c r="H31" s="386">
        <v>15.16263</v>
      </c>
      <c r="I31" s="383">
        <v>987</v>
      </c>
      <c r="J31" s="384">
        <v>2.7272699999999999</v>
      </c>
      <c r="K31" s="387">
        <v>237</v>
      </c>
      <c r="L31" s="386">
        <v>24.012160000000002</v>
      </c>
      <c r="M31" s="383">
        <v>496</v>
      </c>
      <c r="N31" s="384">
        <v>1.3705400000000001</v>
      </c>
      <c r="O31" s="387">
        <v>225</v>
      </c>
      <c r="P31" s="386">
        <v>45.362900000000003</v>
      </c>
      <c r="Q31" s="383">
        <v>55</v>
      </c>
      <c r="R31" s="384">
        <v>0.15198</v>
      </c>
      <c r="S31" s="387">
        <v>37</v>
      </c>
      <c r="T31" s="386">
        <v>67.272729999999996</v>
      </c>
      <c r="U31" s="383">
        <v>34</v>
      </c>
      <c r="V31" s="384">
        <v>9.3950000000000006E-2</v>
      </c>
      <c r="W31" s="387">
        <v>19</v>
      </c>
      <c r="X31" s="386">
        <v>55.882350000000002</v>
      </c>
      <c r="Y31" s="362">
        <v>36190</v>
      </c>
    </row>
    <row r="32" spans="1:25" ht="14.25" x14ac:dyDescent="0.2">
      <c r="A32" s="492"/>
      <c r="B32" s="466"/>
      <c r="C32" s="364" t="s">
        <v>130</v>
      </c>
      <c r="D32" s="361" t="s">
        <v>33</v>
      </c>
      <c r="E32" s="382">
        <v>45920</v>
      </c>
      <c r="F32" s="384">
        <v>90.754580000000004</v>
      </c>
      <c r="G32" s="385">
        <v>8435</v>
      </c>
      <c r="H32" s="386">
        <v>18.3689</v>
      </c>
      <c r="I32" s="382">
        <v>1119</v>
      </c>
      <c r="J32" s="384">
        <v>2.2115499999999999</v>
      </c>
      <c r="K32" s="387">
        <v>344</v>
      </c>
      <c r="L32" s="386">
        <v>30.74173</v>
      </c>
      <c r="M32" s="382">
        <v>1529</v>
      </c>
      <c r="N32" s="384">
        <v>3.0218600000000002</v>
      </c>
      <c r="O32" s="387">
        <v>744</v>
      </c>
      <c r="P32" s="386">
        <v>48.65925</v>
      </c>
      <c r="Q32" s="383">
        <v>721</v>
      </c>
      <c r="R32" s="384">
        <v>1.42496</v>
      </c>
      <c r="S32" s="387">
        <v>482</v>
      </c>
      <c r="T32" s="386">
        <v>66.851600000000005</v>
      </c>
      <c r="U32" s="382">
        <v>1309</v>
      </c>
      <c r="V32" s="384">
        <v>2.5870600000000001</v>
      </c>
      <c r="W32" s="387">
        <v>910</v>
      </c>
      <c r="X32" s="386">
        <v>69.518720000000002</v>
      </c>
      <c r="Y32" s="362">
        <v>50598</v>
      </c>
    </row>
    <row r="33" spans="1:25" ht="14.25" x14ac:dyDescent="0.2">
      <c r="A33" s="492"/>
      <c r="B33" s="466"/>
      <c r="C33" s="364" t="s">
        <v>115</v>
      </c>
      <c r="D33" s="361" t="s">
        <v>34</v>
      </c>
      <c r="E33" s="382">
        <v>33189</v>
      </c>
      <c r="F33" s="384">
        <v>97.468500000000006</v>
      </c>
      <c r="G33" s="385">
        <v>8022</v>
      </c>
      <c r="H33" s="386">
        <v>24.170660000000002</v>
      </c>
      <c r="I33" s="383">
        <v>757</v>
      </c>
      <c r="J33" s="384">
        <v>2.2231399999999999</v>
      </c>
      <c r="K33" s="387">
        <v>367</v>
      </c>
      <c r="L33" s="386">
        <v>48.480849999999997</v>
      </c>
      <c r="M33" s="383">
        <v>92</v>
      </c>
      <c r="N33" s="384">
        <v>0.27017999999999998</v>
      </c>
      <c r="O33" s="387">
        <v>51</v>
      </c>
      <c r="P33" s="386">
        <v>55.434780000000003</v>
      </c>
      <c r="Q33" s="383">
        <v>7</v>
      </c>
      <c r="R33" s="384">
        <v>2.0559999999999998E-2</v>
      </c>
      <c r="S33" s="387">
        <v>4</v>
      </c>
      <c r="T33" s="386">
        <v>57.142859999999999</v>
      </c>
      <c r="U33" s="383">
        <v>6</v>
      </c>
      <c r="V33" s="384">
        <v>1.762E-2</v>
      </c>
      <c r="W33" s="387">
        <v>0</v>
      </c>
      <c r="X33" s="386">
        <v>0</v>
      </c>
      <c r="Y33" s="362">
        <v>34051</v>
      </c>
    </row>
    <row r="34" spans="1:25" ht="14.25" x14ac:dyDescent="0.2">
      <c r="A34" s="492"/>
      <c r="B34" s="466"/>
      <c r="C34" s="364" t="s">
        <v>133</v>
      </c>
      <c r="D34" s="361" t="s">
        <v>39</v>
      </c>
      <c r="E34" s="382">
        <v>21185</v>
      </c>
      <c r="F34" s="384">
        <v>83.062139999999999</v>
      </c>
      <c r="G34" s="385">
        <v>2517</v>
      </c>
      <c r="H34" s="386">
        <v>11.88105</v>
      </c>
      <c r="I34" s="382">
        <v>1307</v>
      </c>
      <c r="J34" s="384">
        <v>5.1244899999999998</v>
      </c>
      <c r="K34" s="387">
        <v>217</v>
      </c>
      <c r="L34" s="386">
        <v>16.602910000000001</v>
      </c>
      <c r="M34" s="382">
        <v>1603</v>
      </c>
      <c r="N34" s="384">
        <v>6.2850400000000004</v>
      </c>
      <c r="O34" s="387">
        <v>532</v>
      </c>
      <c r="P34" s="386">
        <v>33.18777</v>
      </c>
      <c r="Q34" s="383">
        <v>634</v>
      </c>
      <c r="R34" s="384">
        <v>2.4857900000000002</v>
      </c>
      <c r="S34" s="387">
        <v>311</v>
      </c>
      <c r="T34" s="386">
        <v>49.053629999999998</v>
      </c>
      <c r="U34" s="383">
        <v>776</v>
      </c>
      <c r="V34" s="384">
        <v>3.0425399999999998</v>
      </c>
      <c r="W34" s="387">
        <v>504</v>
      </c>
      <c r="X34" s="386">
        <v>64.948449999999994</v>
      </c>
      <c r="Y34" s="362">
        <v>25505</v>
      </c>
    </row>
    <row r="35" spans="1:25" ht="14.25" x14ac:dyDescent="0.2">
      <c r="A35" s="492"/>
      <c r="B35" s="466"/>
      <c r="C35" s="364" t="s">
        <v>370</v>
      </c>
      <c r="D35" s="361" t="s">
        <v>60</v>
      </c>
      <c r="E35" s="382">
        <v>20838</v>
      </c>
      <c r="F35" s="384">
        <v>67.834239999999994</v>
      </c>
      <c r="G35" s="385">
        <v>4577</v>
      </c>
      <c r="H35" s="386">
        <v>21.964680000000001</v>
      </c>
      <c r="I35" s="382">
        <v>2350</v>
      </c>
      <c r="J35" s="384">
        <v>7.6499899999999998</v>
      </c>
      <c r="K35" s="387">
        <v>509</v>
      </c>
      <c r="L35" s="386">
        <v>21.659569999999999</v>
      </c>
      <c r="M35" s="382">
        <v>2918</v>
      </c>
      <c r="N35" s="384">
        <v>9.4990100000000002</v>
      </c>
      <c r="O35" s="387">
        <v>895</v>
      </c>
      <c r="P35" s="386">
        <v>30.671690000000002</v>
      </c>
      <c r="Q35" s="382">
        <v>1770</v>
      </c>
      <c r="R35" s="384">
        <v>5.7619100000000003</v>
      </c>
      <c r="S35" s="387">
        <v>897</v>
      </c>
      <c r="T35" s="386">
        <v>50.677970000000002</v>
      </c>
      <c r="U35" s="382">
        <v>2843</v>
      </c>
      <c r="V35" s="384">
        <v>9.2548600000000008</v>
      </c>
      <c r="W35" s="385">
        <v>1824</v>
      </c>
      <c r="X35" s="386">
        <v>64.157579999999996</v>
      </c>
      <c r="Y35" s="362">
        <v>30719</v>
      </c>
    </row>
    <row r="36" spans="1:25" ht="14.25" x14ac:dyDescent="0.2">
      <c r="A36" s="492"/>
      <c r="B36" s="466" t="s">
        <v>437</v>
      </c>
      <c r="C36" s="364" t="s">
        <v>123</v>
      </c>
      <c r="D36" s="361" t="s">
        <v>32</v>
      </c>
      <c r="E36" s="382">
        <v>45524</v>
      </c>
      <c r="F36" s="384">
        <v>76.606200000000001</v>
      </c>
      <c r="G36" s="385">
        <v>4965</v>
      </c>
      <c r="H36" s="386">
        <v>10.90634</v>
      </c>
      <c r="I36" s="382">
        <v>4334</v>
      </c>
      <c r="J36" s="384">
        <v>7.2930999999999999</v>
      </c>
      <c r="K36" s="387">
        <v>653</v>
      </c>
      <c r="L36" s="386">
        <v>15.06691</v>
      </c>
      <c r="M36" s="382">
        <v>4459</v>
      </c>
      <c r="N36" s="384">
        <v>7.50345</v>
      </c>
      <c r="O36" s="385">
        <v>1568</v>
      </c>
      <c r="P36" s="386">
        <v>35.164839999999998</v>
      </c>
      <c r="Q36" s="382">
        <v>2256</v>
      </c>
      <c r="R36" s="384">
        <v>3.7963200000000001</v>
      </c>
      <c r="S36" s="385">
        <v>1304</v>
      </c>
      <c r="T36" s="386">
        <v>57.80142</v>
      </c>
      <c r="U36" s="382">
        <v>2853</v>
      </c>
      <c r="V36" s="384">
        <v>4.8009300000000001</v>
      </c>
      <c r="W36" s="385">
        <v>1943</v>
      </c>
      <c r="X36" s="386">
        <v>68.103750000000005</v>
      </c>
      <c r="Y36" s="362">
        <v>59426</v>
      </c>
    </row>
    <row r="37" spans="1:25" ht="14.25" x14ac:dyDescent="0.2">
      <c r="A37" s="492"/>
      <c r="B37" s="466"/>
      <c r="C37" s="364" t="s">
        <v>124</v>
      </c>
      <c r="D37" s="361" t="s">
        <v>37</v>
      </c>
      <c r="E37" s="382">
        <v>34431</v>
      </c>
      <c r="F37" s="384">
        <v>83.661770000000004</v>
      </c>
      <c r="G37" s="385">
        <v>4542</v>
      </c>
      <c r="H37" s="386">
        <v>13.191599999999999</v>
      </c>
      <c r="I37" s="382">
        <v>2068</v>
      </c>
      <c r="J37" s="384">
        <v>5.0249100000000002</v>
      </c>
      <c r="K37" s="387">
        <v>537</v>
      </c>
      <c r="L37" s="386">
        <v>25.967120000000001</v>
      </c>
      <c r="M37" s="382">
        <v>2963</v>
      </c>
      <c r="N37" s="384">
        <v>7.1996099999999998</v>
      </c>
      <c r="O37" s="385">
        <v>1326</v>
      </c>
      <c r="P37" s="386">
        <v>44.751939999999998</v>
      </c>
      <c r="Q37" s="383">
        <v>942</v>
      </c>
      <c r="R37" s="384">
        <v>2.28891</v>
      </c>
      <c r="S37" s="387">
        <v>447</v>
      </c>
      <c r="T37" s="386">
        <v>47.45223</v>
      </c>
      <c r="U37" s="383">
        <v>751</v>
      </c>
      <c r="V37" s="384">
        <v>1.82481</v>
      </c>
      <c r="W37" s="387">
        <v>372</v>
      </c>
      <c r="X37" s="386">
        <v>49.533949999999997</v>
      </c>
      <c r="Y37" s="362">
        <v>41155</v>
      </c>
    </row>
    <row r="38" spans="1:25" ht="14.25" x14ac:dyDescent="0.2">
      <c r="A38" s="492"/>
      <c r="B38" s="466"/>
      <c r="C38" s="364" t="s">
        <v>119</v>
      </c>
      <c r="D38" s="361" t="s">
        <v>38</v>
      </c>
      <c r="E38" s="382">
        <v>56256</v>
      </c>
      <c r="F38" s="384">
        <v>81.428939999999997</v>
      </c>
      <c r="G38" s="385">
        <v>5608</v>
      </c>
      <c r="H38" s="386">
        <v>9.9687099999999997</v>
      </c>
      <c r="I38" s="382">
        <v>5043</v>
      </c>
      <c r="J38" s="384">
        <v>7.2995999999999999</v>
      </c>
      <c r="K38" s="387">
        <v>548</v>
      </c>
      <c r="L38" s="386">
        <v>10.86655</v>
      </c>
      <c r="M38" s="382">
        <v>3371</v>
      </c>
      <c r="N38" s="384">
        <v>4.8794300000000002</v>
      </c>
      <c r="O38" s="385">
        <v>1216</v>
      </c>
      <c r="P38" s="386">
        <v>36.072380000000003</v>
      </c>
      <c r="Q38" s="382">
        <v>1819</v>
      </c>
      <c r="R38" s="384">
        <v>2.6329500000000001</v>
      </c>
      <c r="S38" s="387">
        <v>993</v>
      </c>
      <c r="T38" s="386">
        <v>54.590429999999998</v>
      </c>
      <c r="U38" s="382">
        <v>2597</v>
      </c>
      <c r="V38" s="384">
        <v>3.75908</v>
      </c>
      <c r="W38" s="385">
        <v>1836</v>
      </c>
      <c r="X38" s="386">
        <v>70.696960000000004</v>
      </c>
      <c r="Y38" s="362">
        <v>69086</v>
      </c>
    </row>
    <row r="39" spans="1:25" ht="14.25" x14ac:dyDescent="0.2">
      <c r="A39" s="492"/>
      <c r="B39" s="466"/>
      <c r="C39" s="364" t="s">
        <v>120</v>
      </c>
      <c r="D39" s="361" t="s">
        <v>47</v>
      </c>
      <c r="E39" s="382">
        <v>50709</v>
      </c>
      <c r="F39" s="384">
        <v>81.272239999999996</v>
      </c>
      <c r="G39" s="385">
        <v>4321</v>
      </c>
      <c r="H39" s="386">
        <v>8.5211699999999997</v>
      </c>
      <c r="I39" s="382">
        <v>3095</v>
      </c>
      <c r="J39" s="384">
        <v>4.9604100000000004</v>
      </c>
      <c r="K39" s="387">
        <v>640</v>
      </c>
      <c r="L39" s="386">
        <v>20.678509999999999</v>
      </c>
      <c r="M39" s="382">
        <v>4288</v>
      </c>
      <c r="N39" s="384">
        <v>6.8724600000000002</v>
      </c>
      <c r="O39" s="385">
        <v>1399</v>
      </c>
      <c r="P39" s="386">
        <v>32.625929999999997</v>
      </c>
      <c r="Q39" s="382">
        <v>2295</v>
      </c>
      <c r="R39" s="384">
        <v>3.6782400000000002</v>
      </c>
      <c r="S39" s="385">
        <v>1270</v>
      </c>
      <c r="T39" s="386">
        <v>55.337690000000002</v>
      </c>
      <c r="U39" s="382">
        <v>2007</v>
      </c>
      <c r="V39" s="384">
        <v>3.2166600000000001</v>
      </c>
      <c r="W39" s="385">
        <v>1399</v>
      </c>
      <c r="X39" s="386">
        <v>69.706029999999998</v>
      </c>
      <c r="Y39" s="362">
        <v>62394</v>
      </c>
    </row>
    <row r="40" spans="1:25" ht="14.25" x14ac:dyDescent="0.2">
      <c r="A40" s="492"/>
      <c r="B40" s="361" t="s">
        <v>438</v>
      </c>
      <c r="C40" s="364" t="s">
        <v>125</v>
      </c>
      <c r="D40" s="361" t="s">
        <v>31</v>
      </c>
      <c r="E40" s="382">
        <v>39469</v>
      </c>
      <c r="F40" s="384">
        <v>75.532970000000006</v>
      </c>
      <c r="G40" s="385">
        <v>4209</v>
      </c>
      <c r="H40" s="386">
        <v>10.664070000000001</v>
      </c>
      <c r="I40" s="382">
        <v>3440</v>
      </c>
      <c r="J40" s="384">
        <v>6.5832300000000004</v>
      </c>
      <c r="K40" s="387">
        <v>570</v>
      </c>
      <c r="L40" s="386">
        <v>16.569769999999998</v>
      </c>
      <c r="M40" s="382">
        <v>5068</v>
      </c>
      <c r="N40" s="384">
        <v>9.6987799999999993</v>
      </c>
      <c r="O40" s="385">
        <v>2117</v>
      </c>
      <c r="P40" s="386">
        <v>41.771900000000002</v>
      </c>
      <c r="Q40" s="382">
        <v>2107</v>
      </c>
      <c r="R40" s="384">
        <v>4.0322300000000002</v>
      </c>
      <c r="S40" s="385">
        <v>1386</v>
      </c>
      <c r="T40" s="386">
        <v>65.780730000000005</v>
      </c>
      <c r="U40" s="382">
        <v>2170</v>
      </c>
      <c r="V40" s="384">
        <v>4.1527900000000004</v>
      </c>
      <c r="W40" s="385">
        <v>1565</v>
      </c>
      <c r="X40" s="386">
        <v>72.119820000000004</v>
      </c>
      <c r="Y40" s="362">
        <v>52254</v>
      </c>
    </row>
    <row r="41" spans="1:25" ht="14.25" x14ac:dyDescent="0.2">
      <c r="A41" s="492"/>
      <c r="B41" s="361" t="s">
        <v>439</v>
      </c>
      <c r="C41" s="364" t="s">
        <v>137</v>
      </c>
      <c r="D41" s="361" t="s">
        <v>24</v>
      </c>
      <c r="E41" s="382">
        <v>19871</v>
      </c>
      <c r="F41" s="384">
        <v>80.429860000000005</v>
      </c>
      <c r="G41" s="385">
        <v>2180</v>
      </c>
      <c r="H41" s="386">
        <v>10.97076</v>
      </c>
      <c r="I41" s="382">
        <v>1276</v>
      </c>
      <c r="J41" s="384">
        <v>5.1647400000000001</v>
      </c>
      <c r="K41" s="387">
        <v>210</v>
      </c>
      <c r="L41" s="386">
        <v>16.45768</v>
      </c>
      <c r="M41" s="382">
        <v>1388</v>
      </c>
      <c r="N41" s="384">
        <v>5.6180700000000003</v>
      </c>
      <c r="O41" s="387">
        <v>389</v>
      </c>
      <c r="P41" s="386">
        <v>28.025939999999999</v>
      </c>
      <c r="Q41" s="383">
        <v>753</v>
      </c>
      <c r="R41" s="384">
        <v>3.0478399999999999</v>
      </c>
      <c r="S41" s="387">
        <v>287</v>
      </c>
      <c r="T41" s="386">
        <v>38.11421</v>
      </c>
      <c r="U41" s="382">
        <v>1418</v>
      </c>
      <c r="V41" s="384">
        <v>5.7394999999999996</v>
      </c>
      <c r="W41" s="387">
        <v>672</v>
      </c>
      <c r="X41" s="386">
        <v>47.390689999999999</v>
      </c>
      <c r="Y41" s="362">
        <v>24706</v>
      </c>
    </row>
    <row r="42" spans="1:25" ht="14.25" x14ac:dyDescent="0.2">
      <c r="A42" s="492"/>
      <c r="B42" s="361" t="s">
        <v>440</v>
      </c>
      <c r="C42" s="364" t="s">
        <v>143</v>
      </c>
      <c r="D42" s="361" t="s">
        <v>110</v>
      </c>
      <c r="E42" s="382">
        <v>33985</v>
      </c>
      <c r="F42" s="384">
        <v>82.640309999999999</v>
      </c>
      <c r="G42" s="385">
        <v>3455</v>
      </c>
      <c r="H42" s="386">
        <v>10.16625</v>
      </c>
      <c r="I42" s="382">
        <v>1754</v>
      </c>
      <c r="J42" s="384">
        <v>4.2651500000000002</v>
      </c>
      <c r="K42" s="387">
        <v>299</v>
      </c>
      <c r="L42" s="386">
        <v>17.046749999999999</v>
      </c>
      <c r="M42" s="382">
        <v>2610</v>
      </c>
      <c r="N42" s="384">
        <v>6.34666</v>
      </c>
      <c r="O42" s="387">
        <v>724</v>
      </c>
      <c r="P42" s="386">
        <v>27.739460000000001</v>
      </c>
      <c r="Q42" s="382">
        <v>1066</v>
      </c>
      <c r="R42" s="384">
        <v>2.5921599999999998</v>
      </c>
      <c r="S42" s="387">
        <v>507</v>
      </c>
      <c r="T42" s="386">
        <v>47.560980000000001</v>
      </c>
      <c r="U42" s="382">
        <v>1709</v>
      </c>
      <c r="V42" s="384">
        <v>4.1557199999999996</v>
      </c>
      <c r="W42" s="385">
        <v>1092</v>
      </c>
      <c r="X42" s="386">
        <v>63.897019999999998</v>
      </c>
      <c r="Y42" s="362">
        <v>41124</v>
      </c>
    </row>
    <row r="43" spans="1:25" ht="14.25" x14ac:dyDescent="0.2">
      <c r="A43" s="492"/>
      <c r="B43" s="466" t="s">
        <v>441</v>
      </c>
      <c r="C43" s="364" t="s">
        <v>144</v>
      </c>
      <c r="D43" s="361" t="s">
        <v>23</v>
      </c>
      <c r="E43" s="382">
        <v>31268</v>
      </c>
      <c r="F43" s="384">
        <v>88.991349999999997</v>
      </c>
      <c r="G43" s="385">
        <v>2213</v>
      </c>
      <c r="H43" s="386">
        <v>7.0775199999999998</v>
      </c>
      <c r="I43" s="382">
        <v>1235</v>
      </c>
      <c r="J43" s="384">
        <v>3.51491</v>
      </c>
      <c r="K43" s="387">
        <v>222</v>
      </c>
      <c r="L43" s="386">
        <v>17.975709999999999</v>
      </c>
      <c r="M43" s="382">
        <v>1231</v>
      </c>
      <c r="N43" s="384">
        <v>3.50353</v>
      </c>
      <c r="O43" s="387">
        <v>373</v>
      </c>
      <c r="P43" s="386">
        <v>30.30057</v>
      </c>
      <c r="Q43" s="383">
        <v>463</v>
      </c>
      <c r="R43" s="384">
        <v>1.3177399999999999</v>
      </c>
      <c r="S43" s="387">
        <v>280</v>
      </c>
      <c r="T43" s="386">
        <v>60.475160000000002</v>
      </c>
      <c r="U43" s="383">
        <v>939</v>
      </c>
      <c r="V43" s="384">
        <v>2.6724700000000001</v>
      </c>
      <c r="W43" s="387">
        <v>636</v>
      </c>
      <c r="X43" s="386">
        <v>67.731629999999996</v>
      </c>
      <c r="Y43" s="362">
        <v>35136</v>
      </c>
    </row>
    <row r="44" spans="1:25" ht="14.25" x14ac:dyDescent="0.2">
      <c r="A44" s="492"/>
      <c r="B44" s="466"/>
      <c r="C44" s="364" t="s">
        <v>147</v>
      </c>
      <c r="D44" s="361" t="s">
        <v>239</v>
      </c>
      <c r="E44" s="382">
        <v>24072</v>
      </c>
      <c r="F44" s="384">
        <v>78.074730000000002</v>
      </c>
      <c r="G44" s="385">
        <v>2651</v>
      </c>
      <c r="H44" s="386">
        <v>11.012790000000001</v>
      </c>
      <c r="I44" s="382">
        <v>2827</v>
      </c>
      <c r="J44" s="384">
        <v>9.1690500000000004</v>
      </c>
      <c r="K44" s="387">
        <v>379</v>
      </c>
      <c r="L44" s="386">
        <v>13.40644</v>
      </c>
      <c r="M44" s="382">
        <v>2203</v>
      </c>
      <c r="N44" s="384">
        <v>7.1451700000000002</v>
      </c>
      <c r="O44" s="387">
        <v>793</v>
      </c>
      <c r="P44" s="386">
        <v>35.996369999999999</v>
      </c>
      <c r="Q44" s="383">
        <v>806</v>
      </c>
      <c r="R44" s="384">
        <v>2.6141700000000001</v>
      </c>
      <c r="S44" s="387">
        <v>480</v>
      </c>
      <c r="T44" s="386">
        <v>59.553350000000002</v>
      </c>
      <c r="U44" s="383">
        <v>924</v>
      </c>
      <c r="V44" s="384">
        <v>2.9968900000000001</v>
      </c>
      <c r="W44" s="387">
        <v>636</v>
      </c>
      <c r="X44" s="386">
        <v>68.83117</v>
      </c>
      <c r="Y44" s="362">
        <v>30832</v>
      </c>
    </row>
    <row r="45" spans="1:25" ht="14.25" x14ac:dyDescent="0.2">
      <c r="A45" s="492"/>
      <c r="B45" s="361" t="s">
        <v>321</v>
      </c>
      <c r="C45" s="364" t="s">
        <v>152</v>
      </c>
      <c r="D45" s="361" t="s">
        <v>48</v>
      </c>
      <c r="E45" s="382">
        <v>38463</v>
      </c>
      <c r="F45" s="384">
        <v>85.295159999999996</v>
      </c>
      <c r="G45" s="385">
        <v>7910</v>
      </c>
      <c r="H45" s="386">
        <v>20.56522</v>
      </c>
      <c r="I45" s="382">
        <v>2645</v>
      </c>
      <c r="J45" s="384">
        <v>5.8655299999999997</v>
      </c>
      <c r="K45" s="387">
        <v>850</v>
      </c>
      <c r="L45" s="386">
        <v>32.136110000000002</v>
      </c>
      <c r="M45" s="382">
        <v>2862</v>
      </c>
      <c r="N45" s="384">
        <v>6.3467399999999996</v>
      </c>
      <c r="O45" s="385">
        <v>1312</v>
      </c>
      <c r="P45" s="386">
        <v>45.84207</v>
      </c>
      <c r="Q45" s="383">
        <v>851</v>
      </c>
      <c r="R45" s="384">
        <v>1.88717</v>
      </c>
      <c r="S45" s="387">
        <v>599</v>
      </c>
      <c r="T45" s="386">
        <v>70.387780000000006</v>
      </c>
      <c r="U45" s="383">
        <v>273</v>
      </c>
      <c r="V45" s="384">
        <v>0.60540000000000005</v>
      </c>
      <c r="W45" s="387">
        <v>170</v>
      </c>
      <c r="X45" s="386">
        <v>62.271059999999999</v>
      </c>
      <c r="Y45" s="362">
        <v>45094</v>
      </c>
    </row>
    <row r="46" spans="1:25" ht="14.25" x14ac:dyDescent="0.2">
      <c r="A46" s="492"/>
      <c r="B46" s="361" t="s">
        <v>322</v>
      </c>
      <c r="C46" s="364" t="s">
        <v>153</v>
      </c>
      <c r="D46" s="361" t="s">
        <v>21</v>
      </c>
      <c r="E46" s="382">
        <v>31238</v>
      </c>
      <c r="F46" s="384">
        <v>88.115989999999996</v>
      </c>
      <c r="G46" s="385">
        <v>7602</v>
      </c>
      <c r="H46" s="386">
        <v>24.335740000000001</v>
      </c>
      <c r="I46" s="382">
        <v>2422</v>
      </c>
      <c r="J46" s="384">
        <v>6.8319700000000001</v>
      </c>
      <c r="K46" s="387">
        <v>664</v>
      </c>
      <c r="L46" s="386">
        <v>27.41536</v>
      </c>
      <c r="M46" s="382">
        <v>1611</v>
      </c>
      <c r="N46" s="384">
        <v>4.5442999999999998</v>
      </c>
      <c r="O46" s="387">
        <v>468</v>
      </c>
      <c r="P46" s="386">
        <v>29.050280000000001</v>
      </c>
      <c r="Q46" s="383">
        <v>169</v>
      </c>
      <c r="R46" s="384">
        <v>0.47671000000000002</v>
      </c>
      <c r="S46" s="387">
        <v>91</v>
      </c>
      <c r="T46" s="386">
        <v>53.846150000000002</v>
      </c>
      <c r="U46" s="383">
        <v>11</v>
      </c>
      <c r="V46" s="384">
        <v>3.1029999999999999E-2</v>
      </c>
      <c r="W46" s="387">
        <v>5</v>
      </c>
      <c r="X46" s="386">
        <v>45.454549999999998</v>
      </c>
      <c r="Y46" s="362">
        <v>35451</v>
      </c>
    </row>
    <row r="47" spans="1:25" ht="14.25" x14ac:dyDescent="0.2">
      <c r="A47" s="492"/>
      <c r="B47" s="466" t="s">
        <v>323</v>
      </c>
      <c r="C47" s="364" t="s">
        <v>154</v>
      </c>
      <c r="D47" s="361" t="s">
        <v>62</v>
      </c>
      <c r="E47" s="382">
        <v>46308</v>
      </c>
      <c r="F47" s="384">
        <v>77.628950000000003</v>
      </c>
      <c r="G47" s="385">
        <v>7674</v>
      </c>
      <c r="H47" s="386">
        <v>16.571650000000002</v>
      </c>
      <c r="I47" s="382">
        <v>5226</v>
      </c>
      <c r="J47" s="384">
        <v>8.7606699999999993</v>
      </c>
      <c r="K47" s="387">
        <v>821</v>
      </c>
      <c r="L47" s="386">
        <v>15.709910000000001</v>
      </c>
      <c r="M47" s="382">
        <v>4810</v>
      </c>
      <c r="N47" s="384">
        <v>8.0632999999999999</v>
      </c>
      <c r="O47" s="385">
        <v>1719</v>
      </c>
      <c r="P47" s="386">
        <v>35.738050000000001</v>
      </c>
      <c r="Q47" s="382">
        <v>1704</v>
      </c>
      <c r="R47" s="384">
        <v>2.8565200000000002</v>
      </c>
      <c r="S47" s="385">
        <v>1170</v>
      </c>
      <c r="T47" s="386">
        <v>68.661969999999997</v>
      </c>
      <c r="U47" s="382">
        <v>1605</v>
      </c>
      <c r="V47" s="384">
        <v>2.6905600000000001</v>
      </c>
      <c r="W47" s="385">
        <v>1236</v>
      </c>
      <c r="X47" s="386">
        <v>77.009349999999998</v>
      </c>
      <c r="Y47" s="362">
        <v>59653</v>
      </c>
    </row>
    <row r="48" spans="1:25" ht="14.25" x14ac:dyDescent="0.2">
      <c r="A48" s="492"/>
      <c r="B48" s="466"/>
      <c r="C48" s="364" t="s">
        <v>157</v>
      </c>
      <c r="D48" s="361" t="s">
        <v>42</v>
      </c>
      <c r="E48" s="382">
        <v>36922</v>
      </c>
      <c r="F48" s="384">
        <v>95.722290000000001</v>
      </c>
      <c r="G48" s="385">
        <v>5409</v>
      </c>
      <c r="H48" s="386">
        <v>14.649800000000001</v>
      </c>
      <c r="I48" s="383">
        <v>998</v>
      </c>
      <c r="J48" s="384">
        <v>2.5873699999999999</v>
      </c>
      <c r="K48" s="387">
        <v>131</v>
      </c>
      <c r="L48" s="386">
        <v>13.126250000000001</v>
      </c>
      <c r="M48" s="383">
        <v>534</v>
      </c>
      <c r="N48" s="384">
        <v>1.38442</v>
      </c>
      <c r="O48" s="387">
        <v>33</v>
      </c>
      <c r="P48" s="386">
        <v>6.1797800000000001</v>
      </c>
      <c r="Q48" s="383">
        <v>97</v>
      </c>
      <c r="R48" s="384">
        <v>0.25147999999999998</v>
      </c>
      <c r="S48" s="387">
        <v>2</v>
      </c>
      <c r="T48" s="386">
        <v>2.0618599999999998</v>
      </c>
      <c r="U48" s="383">
        <v>21</v>
      </c>
      <c r="V48" s="384">
        <v>5.4440000000000002E-2</v>
      </c>
      <c r="W48" s="387">
        <v>0</v>
      </c>
      <c r="X48" s="386">
        <v>0</v>
      </c>
      <c r="Y48" s="362">
        <v>38572</v>
      </c>
    </row>
    <row r="49" spans="1:25" ht="14.25" customHeight="1" x14ac:dyDescent="0.2">
      <c r="A49" s="492"/>
      <c r="B49" s="466" t="s">
        <v>324</v>
      </c>
      <c r="C49" s="364" t="s">
        <v>160</v>
      </c>
      <c r="D49" s="361" t="s">
        <v>240</v>
      </c>
      <c r="E49" s="382">
        <v>40723</v>
      </c>
      <c r="F49" s="384">
        <v>82.540490000000005</v>
      </c>
      <c r="G49" s="385">
        <v>7906</v>
      </c>
      <c r="H49" s="386">
        <v>19.414090000000002</v>
      </c>
      <c r="I49" s="382">
        <v>2580</v>
      </c>
      <c r="J49" s="384">
        <v>5.2293399999999997</v>
      </c>
      <c r="K49" s="387">
        <v>489</v>
      </c>
      <c r="L49" s="386">
        <v>18.953489999999999</v>
      </c>
      <c r="M49" s="382">
        <v>3228</v>
      </c>
      <c r="N49" s="384">
        <v>6.5427600000000004</v>
      </c>
      <c r="O49" s="387">
        <v>888</v>
      </c>
      <c r="P49" s="386">
        <v>27.50929</v>
      </c>
      <c r="Q49" s="382">
        <v>1136</v>
      </c>
      <c r="R49" s="384">
        <v>2.30253</v>
      </c>
      <c r="S49" s="387">
        <v>528</v>
      </c>
      <c r="T49" s="386">
        <v>46.478870000000001</v>
      </c>
      <c r="U49" s="382">
        <v>1670</v>
      </c>
      <c r="V49" s="384">
        <v>3.3848799999999999</v>
      </c>
      <c r="W49" s="385">
        <v>1001</v>
      </c>
      <c r="X49" s="386">
        <v>59.94012</v>
      </c>
      <c r="Y49" s="362">
        <v>49337</v>
      </c>
    </row>
    <row r="50" spans="1:25" ht="14.25" x14ac:dyDescent="0.2">
      <c r="A50" s="492"/>
      <c r="B50" s="466"/>
      <c r="C50" s="364" t="s">
        <v>163</v>
      </c>
      <c r="D50" s="361" t="s">
        <v>241</v>
      </c>
      <c r="E50" s="382">
        <v>33923</v>
      </c>
      <c r="F50" s="384">
        <v>88.400999999999996</v>
      </c>
      <c r="G50" s="385">
        <v>5795</v>
      </c>
      <c r="H50" s="386">
        <v>17.082809999999998</v>
      </c>
      <c r="I50" s="382">
        <v>1776</v>
      </c>
      <c r="J50" s="384">
        <v>4.6281299999999996</v>
      </c>
      <c r="K50" s="387">
        <v>467</v>
      </c>
      <c r="L50" s="386">
        <v>26.29505</v>
      </c>
      <c r="M50" s="382">
        <v>1763</v>
      </c>
      <c r="N50" s="384">
        <v>4.5942600000000002</v>
      </c>
      <c r="O50" s="387">
        <v>992</v>
      </c>
      <c r="P50" s="386">
        <v>56.26773</v>
      </c>
      <c r="Q50" s="383">
        <v>561</v>
      </c>
      <c r="R50" s="384">
        <v>1.46193</v>
      </c>
      <c r="S50" s="387">
        <v>446</v>
      </c>
      <c r="T50" s="386">
        <v>79.500889999999998</v>
      </c>
      <c r="U50" s="383">
        <v>351</v>
      </c>
      <c r="V50" s="384">
        <v>0.91468000000000005</v>
      </c>
      <c r="W50" s="387">
        <v>253</v>
      </c>
      <c r="X50" s="386">
        <v>72.079769999999996</v>
      </c>
      <c r="Y50" s="362">
        <v>38374</v>
      </c>
    </row>
    <row r="51" spans="1:25" ht="25.5" x14ac:dyDescent="0.2">
      <c r="A51" s="492"/>
      <c r="B51" s="361" t="s">
        <v>325</v>
      </c>
      <c r="C51" s="364" t="s">
        <v>135</v>
      </c>
      <c r="D51" s="361" t="s">
        <v>136</v>
      </c>
      <c r="E51" s="382">
        <v>35032</v>
      </c>
      <c r="F51" s="384">
        <v>75.843260000000001</v>
      </c>
      <c r="G51" s="385">
        <v>3497</v>
      </c>
      <c r="H51" s="386">
        <v>9.9823000000000004</v>
      </c>
      <c r="I51" s="382">
        <v>3151</v>
      </c>
      <c r="J51" s="384">
        <v>6.8218199999999998</v>
      </c>
      <c r="K51" s="387">
        <v>445</v>
      </c>
      <c r="L51" s="386">
        <v>14.1225</v>
      </c>
      <c r="M51" s="382">
        <v>2950</v>
      </c>
      <c r="N51" s="384">
        <v>6.38666</v>
      </c>
      <c r="O51" s="385">
        <v>1233</v>
      </c>
      <c r="P51" s="386">
        <v>41.796610000000001</v>
      </c>
      <c r="Q51" s="382">
        <v>1580</v>
      </c>
      <c r="R51" s="384">
        <v>3.4206500000000002</v>
      </c>
      <c r="S51" s="387">
        <v>950</v>
      </c>
      <c r="T51" s="386">
        <v>60.126579999999997</v>
      </c>
      <c r="U51" s="382">
        <v>3477</v>
      </c>
      <c r="V51" s="384">
        <v>7.5275999999999996</v>
      </c>
      <c r="W51" s="385">
        <v>2131</v>
      </c>
      <c r="X51" s="386">
        <v>61.288469999999997</v>
      </c>
      <c r="Y51" s="362">
        <v>46190</v>
      </c>
    </row>
    <row r="52" spans="1:25" ht="25.5" x14ac:dyDescent="0.2">
      <c r="A52" s="492"/>
      <c r="B52" s="361" t="s">
        <v>326</v>
      </c>
      <c r="C52" s="364" t="s">
        <v>121</v>
      </c>
      <c r="D52" s="361" t="s">
        <v>191</v>
      </c>
      <c r="E52" s="382">
        <v>29120</v>
      </c>
      <c r="F52" s="384">
        <v>65.701009999999997</v>
      </c>
      <c r="G52" s="385">
        <v>2726</v>
      </c>
      <c r="H52" s="386">
        <v>9.3612599999999997</v>
      </c>
      <c r="I52" s="382">
        <v>4484</v>
      </c>
      <c r="J52" s="384">
        <v>10.11687</v>
      </c>
      <c r="K52" s="387">
        <v>534</v>
      </c>
      <c r="L52" s="386">
        <v>11.90901</v>
      </c>
      <c r="M52" s="382">
        <v>5094</v>
      </c>
      <c r="N52" s="384">
        <v>11.49316</v>
      </c>
      <c r="O52" s="385">
        <v>1609</v>
      </c>
      <c r="P52" s="386">
        <v>31.586179999999999</v>
      </c>
      <c r="Q52" s="382">
        <v>2246</v>
      </c>
      <c r="R52" s="384">
        <v>5.0674599999999996</v>
      </c>
      <c r="S52" s="385">
        <v>1376</v>
      </c>
      <c r="T52" s="386">
        <v>61.264470000000003</v>
      </c>
      <c r="U52" s="382">
        <v>3378</v>
      </c>
      <c r="V52" s="384">
        <v>7.6215000000000002</v>
      </c>
      <c r="W52" s="385">
        <v>2503</v>
      </c>
      <c r="X52" s="386">
        <v>74.097099999999998</v>
      </c>
      <c r="Y52" s="362">
        <v>44322</v>
      </c>
    </row>
    <row r="53" spans="1:25" ht="14.25" x14ac:dyDescent="0.2">
      <c r="A53" s="492"/>
      <c r="B53" s="466" t="s">
        <v>2</v>
      </c>
      <c r="C53" s="466"/>
      <c r="D53" s="466"/>
      <c r="E53" s="382">
        <v>783064</v>
      </c>
      <c r="F53" s="384">
        <v>82.413129999999995</v>
      </c>
      <c r="G53" s="385">
        <v>111463</v>
      </c>
      <c r="H53" s="386">
        <v>14.234209999999999</v>
      </c>
      <c r="I53" s="382">
        <v>54874</v>
      </c>
      <c r="J53" s="384">
        <v>5.7751799999999998</v>
      </c>
      <c r="K53" s="385">
        <v>10133</v>
      </c>
      <c r="L53" s="386">
        <v>18.46594</v>
      </c>
      <c r="M53" s="382">
        <v>57071</v>
      </c>
      <c r="N53" s="384">
        <v>6.0064099999999998</v>
      </c>
      <c r="O53" s="385">
        <v>20606</v>
      </c>
      <c r="P53" s="386">
        <v>36.105899999999998</v>
      </c>
      <c r="Q53" s="382">
        <v>24038</v>
      </c>
      <c r="R53" s="384">
        <v>2.5298699999999998</v>
      </c>
      <c r="S53" s="385">
        <v>13847</v>
      </c>
      <c r="T53" s="386">
        <v>57.60463</v>
      </c>
      <c r="U53" s="382">
        <v>31122</v>
      </c>
      <c r="V53" s="384">
        <v>3.27542</v>
      </c>
      <c r="W53" s="385">
        <v>20707</v>
      </c>
      <c r="X53" s="386">
        <v>66.534930000000003</v>
      </c>
      <c r="Y53" s="362">
        <v>950169</v>
      </c>
    </row>
    <row r="54" spans="1:25" ht="38.25" x14ac:dyDescent="0.2">
      <c r="A54" s="492" t="s">
        <v>269</v>
      </c>
      <c r="B54" s="361" t="s">
        <v>327</v>
      </c>
      <c r="C54" s="364" t="s">
        <v>126</v>
      </c>
      <c r="D54" s="361" t="s">
        <v>263</v>
      </c>
      <c r="E54" s="382">
        <v>36963</v>
      </c>
      <c r="F54" s="384">
        <v>71.314459999999997</v>
      </c>
      <c r="G54" s="385">
        <v>4674</v>
      </c>
      <c r="H54" s="386">
        <v>12.64508</v>
      </c>
      <c r="I54" s="382">
        <v>3532</v>
      </c>
      <c r="J54" s="384">
        <v>6.8144499999999999</v>
      </c>
      <c r="K54" s="385">
        <v>1049</v>
      </c>
      <c r="L54" s="386">
        <v>29.69989</v>
      </c>
      <c r="M54" s="382">
        <v>5691</v>
      </c>
      <c r="N54" s="384">
        <v>10.97992</v>
      </c>
      <c r="O54" s="385">
        <v>2367</v>
      </c>
      <c r="P54" s="386">
        <v>41.591990000000003</v>
      </c>
      <c r="Q54" s="382">
        <v>2326</v>
      </c>
      <c r="R54" s="384">
        <v>4.48766</v>
      </c>
      <c r="S54" s="385">
        <v>1527</v>
      </c>
      <c r="T54" s="386">
        <v>65.649180000000001</v>
      </c>
      <c r="U54" s="382">
        <v>3319</v>
      </c>
      <c r="V54" s="384">
        <v>6.4035000000000002</v>
      </c>
      <c r="W54" s="385">
        <v>2596</v>
      </c>
      <c r="X54" s="386">
        <v>78.216329999999999</v>
      </c>
      <c r="Y54" s="362">
        <v>51831</v>
      </c>
    </row>
    <row r="55" spans="1:25" ht="25.5" x14ac:dyDescent="0.2">
      <c r="A55" s="492"/>
      <c r="B55" s="361" t="s">
        <v>328</v>
      </c>
      <c r="C55" s="364" t="s">
        <v>116</v>
      </c>
      <c r="D55" s="361" t="s">
        <v>49</v>
      </c>
      <c r="E55" s="382">
        <v>50523</v>
      </c>
      <c r="F55" s="384">
        <v>88.111270000000005</v>
      </c>
      <c r="G55" s="385">
        <v>10305</v>
      </c>
      <c r="H55" s="386">
        <v>20.396650000000001</v>
      </c>
      <c r="I55" s="382">
        <v>2539</v>
      </c>
      <c r="J55" s="384">
        <v>4.4279700000000002</v>
      </c>
      <c r="K55" s="387">
        <v>949</v>
      </c>
      <c r="L55" s="386">
        <v>37.376919999999998</v>
      </c>
      <c r="M55" s="382">
        <v>2222</v>
      </c>
      <c r="N55" s="384">
        <v>3.87513</v>
      </c>
      <c r="O55" s="385">
        <v>1129</v>
      </c>
      <c r="P55" s="386">
        <v>50.810079999999999</v>
      </c>
      <c r="Q55" s="383">
        <v>941</v>
      </c>
      <c r="R55" s="384">
        <v>1.6410899999999999</v>
      </c>
      <c r="S55" s="387">
        <v>809</v>
      </c>
      <c r="T55" s="386">
        <v>85.972369999999998</v>
      </c>
      <c r="U55" s="382">
        <v>1115</v>
      </c>
      <c r="V55" s="384">
        <v>1.9445399999999999</v>
      </c>
      <c r="W55" s="387">
        <v>908</v>
      </c>
      <c r="X55" s="386">
        <v>81.434979999999996</v>
      </c>
      <c r="Y55" s="362">
        <v>57340</v>
      </c>
    </row>
    <row r="56" spans="1:25" ht="25.5" x14ac:dyDescent="0.2">
      <c r="A56" s="492"/>
      <c r="B56" s="361" t="s">
        <v>329</v>
      </c>
      <c r="C56" s="364" t="s">
        <v>134</v>
      </c>
      <c r="D56" s="361" t="s">
        <v>51</v>
      </c>
      <c r="E56" s="382">
        <v>59514</v>
      </c>
      <c r="F56" s="384">
        <v>76.597549999999998</v>
      </c>
      <c r="G56" s="385">
        <v>11075</v>
      </c>
      <c r="H56" s="386">
        <v>18.609069999999999</v>
      </c>
      <c r="I56" s="382">
        <v>5967</v>
      </c>
      <c r="J56" s="384">
        <v>7.6798299999999999</v>
      </c>
      <c r="K56" s="385">
        <v>1730</v>
      </c>
      <c r="L56" s="386">
        <v>28.992789999999999</v>
      </c>
      <c r="M56" s="382">
        <v>6768</v>
      </c>
      <c r="N56" s="384">
        <v>8.7107600000000005</v>
      </c>
      <c r="O56" s="385">
        <v>4111</v>
      </c>
      <c r="P56" s="386">
        <v>60.741729999999997</v>
      </c>
      <c r="Q56" s="382">
        <v>3308</v>
      </c>
      <c r="R56" s="384">
        <v>4.2575599999999998</v>
      </c>
      <c r="S56" s="385">
        <v>2506</v>
      </c>
      <c r="T56" s="386">
        <v>75.755740000000003</v>
      </c>
      <c r="U56" s="382">
        <v>2140</v>
      </c>
      <c r="V56" s="384">
        <v>2.7542900000000001</v>
      </c>
      <c r="W56" s="385">
        <v>1653</v>
      </c>
      <c r="X56" s="386">
        <v>77.242990000000006</v>
      </c>
      <c r="Y56" s="362">
        <v>77697</v>
      </c>
    </row>
    <row r="57" spans="1:25" ht="25.5" x14ac:dyDescent="0.2">
      <c r="A57" s="492"/>
      <c r="B57" s="361" t="s">
        <v>330</v>
      </c>
      <c r="C57" s="364" t="s">
        <v>180</v>
      </c>
      <c r="D57" s="361" t="s">
        <v>181</v>
      </c>
      <c r="E57" s="382">
        <v>42034</v>
      </c>
      <c r="F57" s="384">
        <v>67.86354</v>
      </c>
      <c r="G57" s="385">
        <v>4483</v>
      </c>
      <c r="H57" s="386">
        <v>10.665179999999999</v>
      </c>
      <c r="I57" s="382">
        <v>5084</v>
      </c>
      <c r="J57" s="384">
        <v>8.2080800000000007</v>
      </c>
      <c r="K57" s="385">
        <v>1138</v>
      </c>
      <c r="L57" s="386">
        <v>22.383949999999999</v>
      </c>
      <c r="M57" s="382">
        <v>6295</v>
      </c>
      <c r="N57" s="384">
        <v>10.16323</v>
      </c>
      <c r="O57" s="385">
        <v>2849</v>
      </c>
      <c r="P57" s="386">
        <v>45.258139999999997</v>
      </c>
      <c r="Q57" s="382">
        <v>3209</v>
      </c>
      <c r="R57" s="384">
        <v>5.1809000000000003</v>
      </c>
      <c r="S57" s="385">
        <v>2155</v>
      </c>
      <c r="T57" s="386">
        <v>67.154880000000006</v>
      </c>
      <c r="U57" s="382">
        <v>5317</v>
      </c>
      <c r="V57" s="384">
        <v>8.5842500000000008</v>
      </c>
      <c r="W57" s="385">
        <v>4114</v>
      </c>
      <c r="X57" s="386">
        <v>77.374459999999999</v>
      </c>
      <c r="Y57" s="362">
        <v>61939</v>
      </c>
    </row>
    <row r="58" spans="1:25" ht="14.25" x14ac:dyDescent="0.2">
      <c r="A58" s="492"/>
      <c r="B58" s="466" t="s">
        <v>2</v>
      </c>
      <c r="C58" s="466"/>
      <c r="D58" s="466"/>
      <c r="E58" s="382">
        <v>189034</v>
      </c>
      <c r="F58" s="384">
        <v>75.976159999999993</v>
      </c>
      <c r="G58" s="385">
        <v>30537</v>
      </c>
      <c r="H58" s="386">
        <v>16.154240000000001</v>
      </c>
      <c r="I58" s="382">
        <v>17122</v>
      </c>
      <c r="J58" s="384">
        <v>6.88164</v>
      </c>
      <c r="K58" s="385">
        <v>4866</v>
      </c>
      <c r="L58" s="386">
        <v>28.41958</v>
      </c>
      <c r="M58" s="382">
        <v>20976</v>
      </c>
      <c r="N58" s="384">
        <v>8.4306300000000007</v>
      </c>
      <c r="O58" s="385">
        <v>10456</v>
      </c>
      <c r="P58" s="386">
        <v>49.847439999999999</v>
      </c>
      <c r="Q58" s="382">
        <v>9784</v>
      </c>
      <c r="R58" s="384">
        <v>3.9323700000000001</v>
      </c>
      <c r="S58" s="385">
        <v>6997</v>
      </c>
      <c r="T58" s="386">
        <v>71.514719999999997</v>
      </c>
      <c r="U58" s="382">
        <v>11891</v>
      </c>
      <c r="V58" s="384">
        <v>4.77921</v>
      </c>
      <c r="W58" s="385">
        <v>9271</v>
      </c>
      <c r="X58" s="386">
        <v>77.966530000000006</v>
      </c>
      <c r="Y58" s="362">
        <v>248807</v>
      </c>
    </row>
    <row r="59" spans="1:25" ht="14.25" x14ac:dyDescent="0.2">
      <c r="A59" s="492" t="s">
        <v>270</v>
      </c>
      <c r="B59" s="466" t="s">
        <v>436</v>
      </c>
      <c r="C59" s="364" t="s">
        <v>129</v>
      </c>
      <c r="D59" s="361" t="s">
        <v>22</v>
      </c>
      <c r="E59" s="382">
        <v>36992</v>
      </c>
      <c r="F59" s="384">
        <v>99.598830000000007</v>
      </c>
      <c r="G59" s="387">
        <v>706</v>
      </c>
      <c r="H59" s="386">
        <v>1.90852</v>
      </c>
      <c r="I59" s="383">
        <v>120</v>
      </c>
      <c r="J59" s="384">
        <v>0.32308999999999999</v>
      </c>
      <c r="K59" s="387">
        <v>18</v>
      </c>
      <c r="L59" s="386">
        <v>15</v>
      </c>
      <c r="M59" s="383">
        <v>23</v>
      </c>
      <c r="N59" s="384">
        <v>6.1929999999999999E-2</v>
      </c>
      <c r="O59" s="387">
        <v>6</v>
      </c>
      <c r="P59" s="386">
        <v>26.086960000000001</v>
      </c>
      <c r="Q59" s="383">
        <v>4</v>
      </c>
      <c r="R59" s="384">
        <v>1.077E-2</v>
      </c>
      <c r="S59" s="387">
        <v>0</v>
      </c>
      <c r="T59" s="387">
        <v>0</v>
      </c>
      <c r="U59" s="383">
        <v>2</v>
      </c>
      <c r="V59" s="384">
        <v>5.3800000000000002E-3</v>
      </c>
      <c r="W59" s="387">
        <v>0</v>
      </c>
      <c r="X59" s="387">
        <v>0</v>
      </c>
      <c r="Y59" s="362">
        <v>37141</v>
      </c>
    </row>
    <row r="60" spans="1:25" ht="14.25" x14ac:dyDescent="0.2">
      <c r="A60" s="492"/>
      <c r="B60" s="466"/>
      <c r="C60" s="364" t="s">
        <v>132</v>
      </c>
      <c r="D60" s="361" t="s">
        <v>36</v>
      </c>
      <c r="E60" s="382">
        <v>21612</v>
      </c>
      <c r="F60" s="384">
        <v>96.28013</v>
      </c>
      <c r="G60" s="385">
        <v>3282</v>
      </c>
      <c r="H60" s="386">
        <v>15.18601</v>
      </c>
      <c r="I60" s="383">
        <v>561</v>
      </c>
      <c r="J60" s="384">
        <v>2.4992200000000002</v>
      </c>
      <c r="K60" s="387">
        <v>147</v>
      </c>
      <c r="L60" s="386">
        <v>26.203209999999999</v>
      </c>
      <c r="M60" s="383">
        <v>222</v>
      </c>
      <c r="N60" s="384">
        <v>0.98899999999999999</v>
      </c>
      <c r="O60" s="387">
        <v>127</v>
      </c>
      <c r="P60" s="386">
        <v>57.207210000000003</v>
      </c>
      <c r="Q60" s="383">
        <v>50</v>
      </c>
      <c r="R60" s="384">
        <v>0.22275</v>
      </c>
      <c r="S60" s="387">
        <v>37</v>
      </c>
      <c r="T60" s="387">
        <v>74</v>
      </c>
      <c r="U60" s="383">
        <v>2</v>
      </c>
      <c r="V60" s="384">
        <v>8.9099999999999995E-3</v>
      </c>
      <c r="W60" s="387">
        <v>1</v>
      </c>
      <c r="X60" s="387">
        <v>50</v>
      </c>
      <c r="Y60" s="362">
        <v>22447</v>
      </c>
    </row>
    <row r="61" spans="1:25" ht="14.25" x14ac:dyDescent="0.2">
      <c r="A61" s="492"/>
      <c r="B61" s="361" t="s">
        <v>437</v>
      </c>
      <c r="C61" s="364" t="s">
        <v>122</v>
      </c>
      <c r="D61" s="361" t="s">
        <v>29</v>
      </c>
      <c r="E61" s="382">
        <v>30976</v>
      </c>
      <c r="F61" s="384">
        <v>99.813109999999995</v>
      </c>
      <c r="G61" s="385">
        <v>1603</v>
      </c>
      <c r="H61" s="386">
        <v>5.1749700000000001</v>
      </c>
      <c r="I61" s="383">
        <v>43</v>
      </c>
      <c r="J61" s="384">
        <v>0.13855999999999999</v>
      </c>
      <c r="K61" s="387">
        <v>15</v>
      </c>
      <c r="L61" s="386">
        <v>34.883719999999997</v>
      </c>
      <c r="M61" s="383">
        <v>5</v>
      </c>
      <c r="N61" s="384">
        <v>1.6109999999999999E-2</v>
      </c>
      <c r="O61" s="387">
        <v>1</v>
      </c>
      <c r="P61" s="386">
        <v>20</v>
      </c>
      <c r="Q61" s="383">
        <v>2</v>
      </c>
      <c r="R61" s="384">
        <v>6.4400000000000004E-3</v>
      </c>
      <c r="S61" s="387">
        <v>0</v>
      </c>
      <c r="T61" s="387">
        <v>0</v>
      </c>
      <c r="U61" s="383">
        <v>8</v>
      </c>
      <c r="V61" s="384">
        <v>2.5780000000000001E-2</v>
      </c>
      <c r="W61" s="387">
        <v>0</v>
      </c>
      <c r="X61" s="387">
        <v>0</v>
      </c>
      <c r="Y61" s="362">
        <v>31034</v>
      </c>
    </row>
    <row r="62" spans="1:25" ht="14.25" x14ac:dyDescent="0.2">
      <c r="A62" s="492"/>
      <c r="B62" s="361" t="s">
        <v>323</v>
      </c>
      <c r="C62" s="364" t="s">
        <v>158</v>
      </c>
      <c r="D62" s="361" t="s">
        <v>43</v>
      </c>
      <c r="E62" s="382">
        <v>17436</v>
      </c>
      <c r="F62" s="384">
        <v>99.959869999999995</v>
      </c>
      <c r="G62" s="385">
        <v>1397</v>
      </c>
      <c r="H62" s="386">
        <v>8.0121599999999997</v>
      </c>
      <c r="I62" s="383">
        <v>5</v>
      </c>
      <c r="J62" s="384">
        <v>2.8660000000000001E-2</v>
      </c>
      <c r="K62" s="387">
        <v>0</v>
      </c>
      <c r="L62" s="386">
        <v>0</v>
      </c>
      <c r="M62" s="383">
        <v>2</v>
      </c>
      <c r="N62" s="384">
        <v>1.1469999999999999E-2</v>
      </c>
      <c r="O62" s="387">
        <v>0</v>
      </c>
      <c r="P62" s="386">
        <v>0</v>
      </c>
      <c r="Q62" s="383">
        <v>0</v>
      </c>
      <c r="R62" s="384">
        <v>0</v>
      </c>
      <c r="S62" s="387">
        <v>0</v>
      </c>
      <c r="T62" s="387">
        <v>0</v>
      </c>
      <c r="U62" s="383">
        <v>0</v>
      </c>
      <c r="V62" s="384">
        <v>0</v>
      </c>
      <c r="W62" s="387">
        <v>0</v>
      </c>
      <c r="X62" s="387">
        <v>0</v>
      </c>
      <c r="Y62" s="362">
        <v>17443</v>
      </c>
    </row>
    <row r="63" spans="1:25" ht="14.25" x14ac:dyDescent="0.2">
      <c r="A63" s="492"/>
      <c r="B63" s="466" t="s">
        <v>327</v>
      </c>
      <c r="C63" s="364" t="s">
        <v>178</v>
      </c>
      <c r="D63" s="361" t="s">
        <v>264</v>
      </c>
      <c r="E63" s="382">
        <v>14952</v>
      </c>
      <c r="F63" s="384">
        <v>98.065190000000001</v>
      </c>
      <c r="G63" s="387">
        <v>909</v>
      </c>
      <c r="H63" s="386">
        <v>6.0794499999999996</v>
      </c>
      <c r="I63" s="383">
        <v>250</v>
      </c>
      <c r="J63" s="384">
        <v>1.63967</v>
      </c>
      <c r="K63" s="387">
        <v>51</v>
      </c>
      <c r="L63" s="386">
        <v>20.399999999999999</v>
      </c>
      <c r="M63" s="383">
        <v>45</v>
      </c>
      <c r="N63" s="384">
        <v>0.29514000000000001</v>
      </c>
      <c r="O63" s="387">
        <v>15</v>
      </c>
      <c r="P63" s="386">
        <v>33.333329999999997</v>
      </c>
      <c r="Q63" s="383">
        <v>0</v>
      </c>
      <c r="R63" s="384">
        <v>0</v>
      </c>
      <c r="S63" s="387">
        <v>0</v>
      </c>
      <c r="T63" s="387">
        <v>0</v>
      </c>
      <c r="U63" s="383">
        <v>0</v>
      </c>
      <c r="V63" s="384">
        <v>0</v>
      </c>
      <c r="W63" s="387">
        <v>0</v>
      </c>
      <c r="X63" s="387">
        <v>0</v>
      </c>
      <c r="Y63" s="362">
        <v>15247</v>
      </c>
    </row>
    <row r="64" spans="1:25" ht="14.25" customHeight="1" x14ac:dyDescent="0.2">
      <c r="A64" s="492"/>
      <c r="B64" s="466"/>
      <c r="C64" s="364" t="s">
        <v>179</v>
      </c>
      <c r="D64" s="361" t="s">
        <v>265</v>
      </c>
      <c r="E64" s="382">
        <v>8440</v>
      </c>
      <c r="F64" s="384">
        <v>99.834400000000002</v>
      </c>
      <c r="G64" s="385">
        <v>3239</v>
      </c>
      <c r="H64" s="386">
        <v>38.376779999999997</v>
      </c>
      <c r="I64" s="383">
        <v>6</v>
      </c>
      <c r="J64" s="384">
        <v>7.0970000000000005E-2</v>
      </c>
      <c r="K64" s="387">
        <v>3</v>
      </c>
      <c r="L64" s="386">
        <v>50</v>
      </c>
      <c r="M64" s="383">
        <v>3</v>
      </c>
      <c r="N64" s="384">
        <v>3.5490000000000001E-2</v>
      </c>
      <c r="O64" s="387">
        <v>0</v>
      </c>
      <c r="P64" s="386">
        <v>0</v>
      </c>
      <c r="Q64" s="383">
        <v>0</v>
      </c>
      <c r="R64" s="384">
        <v>0</v>
      </c>
      <c r="S64" s="387">
        <v>0</v>
      </c>
      <c r="T64" s="387">
        <v>0</v>
      </c>
      <c r="U64" s="383">
        <v>5</v>
      </c>
      <c r="V64" s="384">
        <v>5.9139999999999998E-2</v>
      </c>
      <c r="W64" s="387">
        <v>0</v>
      </c>
      <c r="X64" s="387">
        <v>0</v>
      </c>
      <c r="Y64" s="362">
        <v>8454</v>
      </c>
    </row>
    <row r="65" spans="1:25" ht="38.25" x14ac:dyDescent="0.2">
      <c r="A65" s="492"/>
      <c r="B65" s="361" t="s">
        <v>331</v>
      </c>
      <c r="C65" s="364" t="s">
        <v>117</v>
      </c>
      <c r="D65" s="361" t="s">
        <v>50</v>
      </c>
      <c r="E65" s="382">
        <v>78711</v>
      </c>
      <c r="F65" s="384">
        <v>98.42689</v>
      </c>
      <c r="G65" s="385">
        <v>10603</v>
      </c>
      <c r="H65" s="386">
        <v>13.470800000000001</v>
      </c>
      <c r="I65" s="382">
        <v>1027</v>
      </c>
      <c r="J65" s="384">
        <v>1.2842499999999999</v>
      </c>
      <c r="K65" s="387">
        <v>350</v>
      </c>
      <c r="L65" s="386">
        <v>34.079839999999997</v>
      </c>
      <c r="M65" s="383">
        <v>224</v>
      </c>
      <c r="N65" s="384">
        <v>0.28011000000000003</v>
      </c>
      <c r="O65" s="387">
        <v>150</v>
      </c>
      <c r="P65" s="386">
        <v>66.964290000000005</v>
      </c>
      <c r="Q65" s="383">
        <v>6</v>
      </c>
      <c r="R65" s="384">
        <v>7.4999999999999997E-3</v>
      </c>
      <c r="S65" s="387">
        <v>6</v>
      </c>
      <c r="T65" s="387">
        <v>100</v>
      </c>
      <c r="U65" s="383">
        <v>1</v>
      </c>
      <c r="V65" s="384">
        <v>1.25E-3</v>
      </c>
      <c r="W65" s="387">
        <v>0</v>
      </c>
      <c r="X65" s="387">
        <v>0</v>
      </c>
      <c r="Y65" s="362">
        <v>79969</v>
      </c>
    </row>
    <row r="66" spans="1:25" ht="14.25" x14ac:dyDescent="0.2">
      <c r="A66" s="492"/>
      <c r="B66" s="466" t="s">
        <v>330</v>
      </c>
      <c r="C66" s="364" t="s">
        <v>182</v>
      </c>
      <c r="D66" s="361" t="s">
        <v>183</v>
      </c>
      <c r="E66" s="382">
        <v>25925</v>
      </c>
      <c r="F66" s="384">
        <v>99.413300000000007</v>
      </c>
      <c r="G66" s="387">
        <v>101</v>
      </c>
      <c r="H66" s="386">
        <v>0.38958999999999999</v>
      </c>
      <c r="I66" s="383">
        <v>69</v>
      </c>
      <c r="J66" s="384">
        <v>0.26458999999999999</v>
      </c>
      <c r="K66" s="387">
        <v>14</v>
      </c>
      <c r="L66" s="386">
        <v>20.289860000000001</v>
      </c>
      <c r="M66" s="383">
        <v>38</v>
      </c>
      <c r="N66" s="384">
        <v>0.14571999999999999</v>
      </c>
      <c r="O66" s="387">
        <v>7</v>
      </c>
      <c r="P66" s="386">
        <v>18.421050000000001</v>
      </c>
      <c r="Q66" s="383">
        <v>24</v>
      </c>
      <c r="R66" s="384">
        <v>9.2030000000000001E-2</v>
      </c>
      <c r="S66" s="387">
        <v>8</v>
      </c>
      <c r="T66" s="386">
        <v>33.333329999999997</v>
      </c>
      <c r="U66" s="383">
        <v>22</v>
      </c>
      <c r="V66" s="384">
        <v>8.4360000000000004E-2</v>
      </c>
      <c r="W66" s="387">
        <v>11</v>
      </c>
      <c r="X66" s="387">
        <v>50</v>
      </c>
      <c r="Y66" s="362">
        <v>26078</v>
      </c>
    </row>
    <row r="67" spans="1:25" ht="14.25" customHeight="1" x14ac:dyDescent="0.2">
      <c r="A67" s="492"/>
      <c r="B67" s="466"/>
      <c r="C67" s="364" t="s">
        <v>184</v>
      </c>
      <c r="D67" s="361" t="s">
        <v>185</v>
      </c>
      <c r="E67" s="382">
        <v>6904</v>
      </c>
      <c r="F67" s="384">
        <v>99.223910000000004</v>
      </c>
      <c r="G67" s="385">
        <v>2644</v>
      </c>
      <c r="H67" s="386">
        <v>38.296639999999996</v>
      </c>
      <c r="I67" s="383">
        <v>34</v>
      </c>
      <c r="J67" s="384">
        <v>0.48864999999999997</v>
      </c>
      <c r="K67" s="387">
        <v>5</v>
      </c>
      <c r="L67" s="386">
        <v>14.705880000000001</v>
      </c>
      <c r="M67" s="383">
        <v>11</v>
      </c>
      <c r="N67" s="384">
        <v>0.15809000000000001</v>
      </c>
      <c r="O67" s="387">
        <v>2</v>
      </c>
      <c r="P67" s="386">
        <v>18.181819999999998</v>
      </c>
      <c r="Q67" s="383">
        <v>2</v>
      </c>
      <c r="R67" s="384">
        <v>2.8740000000000002E-2</v>
      </c>
      <c r="S67" s="387">
        <v>1</v>
      </c>
      <c r="T67" s="387">
        <v>50</v>
      </c>
      <c r="U67" s="383">
        <v>7</v>
      </c>
      <c r="V67" s="384">
        <v>0.10059999999999999</v>
      </c>
      <c r="W67" s="387">
        <v>0</v>
      </c>
      <c r="X67" s="387">
        <v>0</v>
      </c>
      <c r="Y67" s="362">
        <v>6958</v>
      </c>
    </row>
    <row r="68" spans="1:25" ht="14.25" x14ac:dyDescent="0.2">
      <c r="A68" s="492"/>
      <c r="B68" s="466"/>
      <c r="C68" s="364" t="s">
        <v>186</v>
      </c>
      <c r="D68" s="361" t="s">
        <v>187</v>
      </c>
      <c r="E68" s="382">
        <v>23753</v>
      </c>
      <c r="F68" s="384">
        <v>92.806910000000002</v>
      </c>
      <c r="G68" s="385">
        <v>1540</v>
      </c>
      <c r="H68" s="386">
        <v>6.48339</v>
      </c>
      <c r="I68" s="383">
        <v>682</v>
      </c>
      <c r="J68" s="384">
        <v>2.6646899999999998</v>
      </c>
      <c r="K68" s="387">
        <v>205</v>
      </c>
      <c r="L68" s="386">
        <v>30.05865</v>
      </c>
      <c r="M68" s="383">
        <v>811</v>
      </c>
      <c r="N68" s="384">
        <v>3.1687099999999999</v>
      </c>
      <c r="O68" s="387">
        <v>431</v>
      </c>
      <c r="P68" s="386">
        <v>53.144269999999999</v>
      </c>
      <c r="Q68" s="383">
        <v>219</v>
      </c>
      <c r="R68" s="384">
        <v>0.85567000000000004</v>
      </c>
      <c r="S68" s="387">
        <v>146</v>
      </c>
      <c r="T68" s="386">
        <v>66.666669999999996</v>
      </c>
      <c r="U68" s="383">
        <v>129</v>
      </c>
      <c r="V68" s="384">
        <v>0.50402000000000002</v>
      </c>
      <c r="W68" s="387">
        <v>75</v>
      </c>
      <c r="X68" s="386">
        <v>58.139530000000001</v>
      </c>
      <c r="Y68" s="362">
        <v>25594</v>
      </c>
    </row>
    <row r="69" spans="1:25" ht="14.25" x14ac:dyDescent="0.2">
      <c r="A69" s="492"/>
      <c r="B69" s="466"/>
      <c r="C69" s="364" t="s">
        <v>188</v>
      </c>
      <c r="D69" s="361" t="s">
        <v>189</v>
      </c>
      <c r="E69" s="382">
        <v>1425</v>
      </c>
      <c r="F69" s="384">
        <v>72.445350000000005</v>
      </c>
      <c r="G69" s="387">
        <v>172</v>
      </c>
      <c r="H69" s="386">
        <v>12.070180000000001</v>
      </c>
      <c r="I69" s="383">
        <v>172</v>
      </c>
      <c r="J69" s="384">
        <v>8.7442799999999998</v>
      </c>
      <c r="K69" s="387">
        <v>25</v>
      </c>
      <c r="L69" s="386">
        <v>14.534879999999999</v>
      </c>
      <c r="M69" s="383">
        <v>170</v>
      </c>
      <c r="N69" s="384">
        <v>8.6425999999999998</v>
      </c>
      <c r="O69" s="387">
        <v>92</v>
      </c>
      <c r="P69" s="386">
        <v>54.117649999999998</v>
      </c>
      <c r="Q69" s="383">
        <v>100</v>
      </c>
      <c r="R69" s="384">
        <v>5.0838799999999997</v>
      </c>
      <c r="S69" s="387">
        <v>60</v>
      </c>
      <c r="T69" s="387">
        <v>60</v>
      </c>
      <c r="U69" s="383">
        <v>100</v>
      </c>
      <c r="V69" s="384">
        <v>5.0838799999999997</v>
      </c>
      <c r="W69" s="387">
        <v>66</v>
      </c>
      <c r="X69" s="387">
        <v>66</v>
      </c>
      <c r="Y69" s="362">
        <v>1967</v>
      </c>
    </row>
    <row r="70" spans="1:25" ht="14.25" x14ac:dyDescent="0.2">
      <c r="A70" s="492"/>
      <c r="B70" s="466"/>
      <c r="C70" s="364" t="s">
        <v>423</v>
      </c>
      <c r="D70" s="361" t="s">
        <v>424</v>
      </c>
      <c r="E70" s="382">
        <v>24269</v>
      </c>
      <c r="F70" s="384">
        <v>99.663259999999994</v>
      </c>
      <c r="G70" s="387">
        <v>118</v>
      </c>
      <c r="H70" s="386">
        <v>0.48621999999999999</v>
      </c>
      <c r="I70" s="383">
        <v>23</v>
      </c>
      <c r="J70" s="384">
        <v>9.4450000000000006E-2</v>
      </c>
      <c r="K70" s="387">
        <v>0</v>
      </c>
      <c r="L70" s="386">
        <v>0</v>
      </c>
      <c r="M70" s="383">
        <v>29</v>
      </c>
      <c r="N70" s="384">
        <v>0.11909</v>
      </c>
      <c r="O70" s="387">
        <v>0</v>
      </c>
      <c r="P70" s="386">
        <v>0</v>
      </c>
      <c r="Q70" s="383">
        <v>8</v>
      </c>
      <c r="R70" s="384">
        <v>3.2849999999999997E-2</v>
      </c>
      <c r="S70" s="387">
        <v>0</v>
      </c>
      <c r="T70" s="387">
        <v>0</v>
      </c>
      <c r="U70" s="383">
        <v>22</v>
      </c>
      <c r="V70" s="384">
        <v>9.035E-2</v>
      </c>
      <c r="W70" s="387">
        <v>0</v>
      </c>
      <c r="X70" s="387">
        <v>0</v>
      </c>
      <c r="Y70" s="362">
        <v>24351</v>
      </c>
    </row>
    <row r="71" spans="1:25" ht="25.5" x14ac:dyDescent="0.2">
      <c r="A71" s="492"/>
      <c r="B71" s="361" t="s">
        <v>326</v>
      </c>
      <c r="C71" s="364" t="s">
        <v>192</v>
      </c>
      <c r="D71" s="361" t="s">
        <v>193</v>
      </c>
      <c r="E71" s="382">
        <v>6250</v>
      </c>
      <c r="F71" s="384">
        <v>99.936040000000006</v>
      </c>
      <c r="G71" s="387">
        <v>19</v>
      </c>
      <c r="H71" s="386">
        <v>0.30399999999999999</v>
      </c>
      <c r="I71" s="383">
        <v>0</v>
      </c>
      <c r="J71" s="384">
        <v>0</v>
      </c>
      <c r="K71" s="387">
        <v>0</v>
      </c>
      <c r="L71" s="386">
        <v>0</v>
      </c>
      <c r="M71" s="383">
        <v>3</v>
      </c>
      <c r="N71" s="384">
        <v>4.7969999999999999E-2</v>
      </c>
      <c r="O71" s="387">
        <v>0</v>
      </c>
      <c r="P71" s="386">
        <v>0</v>
      </c>
      <c r="Q71" s="383">
        <v>0</v>
      </c>
      <c r="R71" s="384">
        <v>0</v>
      </c>
      <c r="S71" s="387">
        <v>0</v>
      </c>
      <c r="T71" s="387">
        <v>0</v>
      </c>
      <c r="U71" s="383">
        <v>1</v>
      </c>
      <c r="V71" s="384">
        <v>1.5990000000000001E-2</v>
      </c>
      <c r="W71" s="387">
        <v>0</v>
      </c>
      <c r="X71" s="387">
        <v>0</v>
      </c>
      <c r="Y71" s="362">
        <v>6254</v>
      </c>
    </row>
    <row r="72" spans="1:25" ht="14.25" x14ac:dyDescent="0.2">
      <c r="A72" s="492"/>
      <c r="B72" s="466" t="s">
        <v>2</v>
      </c>
      <c r="C72" s="466"/>
      <c r="D72" s="466"/>
      <c r="E72" s="382">
        <v>297645</v>
      </c>
      <c r="F72" s="384">
        <v>98.253100000000003</v>
      </c>
      <c r="G72" s="385">
        <v>26333</v>
      </c>
      <c r="H72" s="386">
        <v>8.8471200000000003</v>
      </c>
      <c r="I72" s="382">
        <v>2992</v>
      </c>
      <c r="J72" s="384">
        <v>0.98765999999999998</v>
      </c>
      <c r="K72" s="387">
        <v>833</v>
      </c>
      <c r="L72" s="386">
        <v>27.840910000000001</v>
      </c>
      <c r="M72" s="382">
        <v>1586</v>
      </c>
      <c r="N72" s="384">
        <v>0.52354000000000001</v>
      </c>
      <c r="O72" s="387">
        <v>831</v>
      </c>
      <c r="P72" s="386">
        <v>52.395960000000002</v>
      </c>
      <c r="Q72" s="383">
        <v>415</v>
      </c>
      <c r="R72" s="384">
        <v>0.13699</v>
      </c>
      <c r="S72" s="387">
        <v>258</v>
      </c>
      <c r="T72" s="387">
        <v>62.168669999999999</v>
      </c>
      <c r="U72" s="383">
        <v>299</v>
      </c>
      <c r="V72" s="384">
        <v>9.8699999999999996E-2</v>
      </c>
      <c r="W72" s="387">
        <v>153</v>
      </c>
      <c r="X72" s="386">
        <v>51.170569999999998</v>
      </c>
      <c r="Y72" s="362">
        <v>302937</v>
      </c>
    </row>
    <row r="73" spans="1:25" ht="14.25" x14ac:dyDescent="0.2">
      <c r="A73" s="495" t="s">
        <v>266</v>
      </c>
      <c r="B73" s="496"/>
      <c r="C73" s="496"/>
      <c r="D73" s="496"/>
      <c r="E73" s="135">
        <v>1620481</v>
      </c>
      <c r="F73" s="136">
        <v>85.919619999999995</v>
      </c>
      <c r="G73" s="133">
        <v>207413</v>
      </c>
      <c r="H73" s="134">
        <v>12.799469999999999</v>
      </c>
      <c r="I73" s="135">
        <v>89019</v>
      </c>
      <c r="J73" s="136">
        <v>4.7198799999999999</v>
      </c>
      <c r="K73" s="133">
        <v>19282</v>
      </c>
      <c r="L73" s="134">
        <v>21.660540000000001</v>
      </c>
      <c r="M73" s="135">
        <v>91726</v>
      </c>
      <c r="N73" s="136">
        <v>4.86341</v>
      </c>
      <c r="O73" s="133">
        <v>36718</v>
      </c>
      <c r="P73" s="134">
        <v>40.030090000000001</v>
      </c>
      <c r="Q73" s="135">
        <v>37981</v>
      </c>
      <c r="R73" s="136">
        <v>2.0137900000000002</v>
      </c>
      <c r="S73" s="133">
        <v>23256</v>
      </c>
      <c r="T73" s="134">
        <v>61.230620000000002</v>
      </c>
      <c r="U73" s="135">
        <v>46836</v>
      </c>
      <c r="V73" s="136">
        <v>2.4832900000000002</v>
      </c>
      <c r="W73" s="133">
        <v>32251</v>
      </c>
      <c r="X73" s="134">
        <v>68.85942</v>
      </c>
      <c r="Y73" s="132">
        <v>1886043</v>
      </c>
    </row>
  </sheetData>
  <mergeCells count="45">
    <mergeCell ref="B59:B60"/>
    <mergeCell ref="B63:B64"/>
    <mergeCell ref="B66:B70"/>
    <mergeCell ref="Y8:Y10"/>
    <mergeCell ref="A73:D73"/>
    <mergeCell ref="E8:X8"/>
    <mergeCell ref="A8:A11"/>
    <mergeCell ref="B8:B11"/>
    <mergeCell ref="C8:C11"/>
    <mergeCell ref="D8:D11"/>
    <mergeCell ref="A54:A58"/>
    <mergeCell ref="B58:D58"/>
    <mergeCell ref="A59:A72"/>
    <mergeCell ref="B72:D72"/>
    <mergeCell ref="B30:D30"/>
    <mergeCell ref="A31:A53"/>
    <mergeCell ref="B53:D53"/>
    <mergeCell ref="A12:A30"/>
    <mergeCell ref="B14:B17"/>
    <mergeCell ref="B18:B20"/>
    <mergeCell ref="B21:B23"/>
    <mergeCell ref="B25:B27"/>
    <mergeCell ref="B28:B29"/>
    <mergeCell ref="B47:B48"/>
    <mergeCell ref="B49:B50"/>
    <mergeCell ref="B43:B44"/>
    <mergeCell ref="B31:B35"/>
    <mergeCell ref="B36:B39"/>
    <mergeCell ref="A2:J2"/>
    <mergeCell ref="A4:J4"/>
    <mergeCell ref="M9:P9"/>
    <mergeCell ref="E10:F10"/>
    <mergeCell ref="G10:H10"/>
    <mergeCell ref="I10:J10"/>
    <mergeCell ref="K10:L10"/>
    <mergeCell ref="Q9:T9"/>
    <mergeCell ref="U9:X9"/>
    <mergeCell ref="E9:H9"/>
    <mergeCell ref="M10:N10"/>
    <mergeCell ref="O10:P10"/>
    <mergeCell ref="I9:L9"/>
    <mergeCell ref="Q10:R10"/>
    <mergeCell ref="S10:T10"/>
    <mergeCell ref="U10:V10"/>
    <mergeCell ref="W10:X10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55" orientation="landscape" r:id="rId1"/>
  <headerFooter alignWithMargins="0"/>
  <rowBreaks count="1" manualBreakCount="1">
    <brk id="53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zoomScaleNormal="100" zoomScaleSheetLayoutView="100" workbookViewId="0">
      <selection activeCell="A79" sqref="A79"/>
    </sheetView>
  </sheetViews>
  <sheetFormatPr defaultRowHeight="12.75" x14ac:dyDescent="0.2"/>
  <cols>
    <col min="1" max="1" width="8.42578125" style="82" customWidth="1"/>
    <col min="2" max="2" width="28.28515625" style="82" customWidth="1"/>
    <col min="3" max="3" width="9.5703125" style="121" customWidth="1"/>
    <col min="4" max="4" width="7.7109375" customWidth="1"/>
    <col min="5" max="5" width="8.7109375" customWidth="1"/>
    <col min="6" max="7" width="7.7109375" customWidth="1"/>
    <col min="8" max="8" width="6.7109375" customWidth="1"/>
    <col min="9" max="9" width="8.7109375" customWidth="1"/>
    <col min="10" max="10" width="7.7109375" customWidth="1"/>
  </cols>
  <sheetData>
    <row r="1" spans="1:10" x14ac:dyDescent="0.2">
      <c r="A1" s="3"/>
      <c r="B1" s="3"/>
      <c r="C1" s="119"/>
      <c r="D1" s="3"/>
    </row>
    <row r="2" spans="1:10" x14ac:dyDescent="0.2">
      <c r="A2" s="403" t="s">
        <v>373</v>
      </c>
      <c r="B2" s="403"/>
      <c r="C2" s="403"/>
      <c r="D2" s="403"/>
      <c r="E2" s="403"/>
      <c r="F2" s="403"/>
      <c r="G2" s="403"/>
      <c r="H2" s="403"/>
      <c r="I2" s="403"/>
      <c r="J2" s="403"/>
    </row>
    <row r="3" spans="1:10" x14ac:dyDescent="0.2">
      <c r="A3"/>
      <c r="B3" s="11"/>
      <c r="C3" s="120"/>
      <c r="D3" s="11"/>
    </row>
    <row r="4" spans="1:10" x14ac:dyDescent="0.2">
      <c r="A4" s="403" t="s">
        <v>63</v>
      </c>
      <c r="B4" s="403"/>
      <c r="C4" s="403"/>
      <c r="D4" s="403"/>
      <c r="E4" s="403"/>
      <c r="F4" s="403"/>
      <c r="G4" s="403"/>
      <c r="H4" s="403"/>
      <c r="I4" s="403"/>
      <c r="J4" s="403"/>
    </row>
    <row r="7" spans="1:10" x14ac:dyDescent="0.2">
      <c r="A7" s="13" t="s">
        <v>444</v>
      </c>
      <c r="D7" s="3"/>
      <c r="E7" s="3"/>
      <c r="F7" s="3"/>
      <c r="G7" s="3"/>
      <c r="H7" s="3"/>
      <c r="I7" s="3"/>
    </row>
    <row r="8" spans="1:10" x14ac:dyDescent="0.2">
      <c r="A8" s="13"/>
      <c r="D8" s="3"/>
      <c r="E8" s="3"/>
      <c r="F8" s="3"/>
      <c r="G8" s="3"/>
      <c r="H8" s="3"/>
      <c r="I8" s="3"/>
    </row>
    <row r="9" spans="1:10" ht="29.25" customHeight="1" x14ac:dyDescent="0.2">
      <c r="A9" s="504" t="s">
        <v>58</v>
      </c>
      <c r="B9" s="504" t="s">
        <v>282</v>
      </c>
      <c r="C9" s="514" t="s">
        <v>365</v>
      </c>
      <c r="D9" s="514"/>
      <c r="E9" s="514" t="s">
        <v>366</v>
      </c>
      <c r="F9" s="514"/>
      <c r="G9" s="514" t="s">
        <v>362</v>
      </c>
      <c r="H9" s="514"/>
      <c r="I9" s="514" t="s">
        <v>2</v>
      </c>
      <c r="J9" s="514"/>
    </row>
    <row r="10" spans="1:10" ht="15" x14ac:dyDescent="0.2">
      <c r="A10" s="504"/>
      <c r="B10" s="504"/>
      <c r="C10" s="139" t="s">
        <v>242</v>
      </c>
      <c r="D10" s="139" t="s">
        <v>55</v>
      </c>
      <c r="E10" s="139" t="s">
        <v>242</v>
      </c>
      <c r="F10" s="139" t="s">
        <v>55</v>
      </c>
      <c r="G10" s="139" t="s">
        <v>242</v>
      </c>
      <c r="H10" s="139" t="s">
        <v>55</v>
      </c>
      <c r="I10" s="139" t="s">
        <v>242</v>
      </c>
      <c r="J10" s="131" t="s">
        <v>55</v>
      </c>
    </row>
    <row r="11" spans="1:10" x14ac:dyDescent="0.2">
      <c r="A11" s="140" t="s">
        <v>153</v>
      </c>
      <c r="B11" s="140" t="s">
        <v>21</v>
      </c>
      <c r="C11" s="151" t="s">
        <v>346</v>
      </c>
      <c r="D11" s="151" t="s">
        <v>346</v>
      </c>
      <c r="E11" s="152">
        <v>1980</v>
      </c>
      <c r="F11" s="153">
        <v>8.5018700000000003</v>
      </c>
      <c r="G11" s="151" t="s">
        <v>346</v>
      </c>
      <c r="H11" s="151" t="s">
        <v>346</v>
      </c>
      <c r="I11" s="152">
        <v>1980</v>
      </c>
      <c r="J11" s="145">
        <v>7.3365900000000002</v>
      </c>
    </row>
    <row r="12" spans="1:10" x14ac:dyDescent="0.2">
      <c r="A12" s="140" t="s">
        <v>128</v>
      </c>
      <c r="B12" s="140" t="s">
        <v>61</v>
      </c>
      <c r="C12" s="151" t="s">
        <v>346</v>
      </c>
      <c r="D12" s="153" t="s">
        <v>346</v>
      </c>
      <c r="E12" s="152">
        <v>1261</v>
      </c>
      <c r="F12" s="153">
        <v>5.4145700000000003</v>
      </c>
      <c r="G12" s="151">
        <v>2</v>
      </c>
      <c r="H12" s="153">
        <v>28.571429999999999</v>
      </c>
      <c r="I12" s="152">
        <v>1263</v>
      </c>
      <c r="J12" s="145">
        <v>4.6798599999999997</v>
      </c>
    </row>
    <row r="13" spans="1:10" x14ac:dyDescent="0.2">
      <c r="A13" s="140" t="s">
        <v>144</v>
      </c>
      <c r="B13" s="140" t="s">
        <v>23</v>
      </c>
      <c r="C13" s="151">
        <v>24</v>
      </c>
      <c r="D13" s="153">
        <v>0.65005000000000002</v>
      </c>
      <c r="E13" s="151">
        <v>708</v>
      </c>
      <c r="F13" s="153">
        <v>3.04006</v>
      </c>
      <c r="G13" s="151" t="s">
        <v>346</v>
      </c>
      <c r="H13" s="153" t="s">
        <v>346</v>
      </c>
      <c r="I13" s="151">
        <v>732</v>
      </c>
      <c r="J13" s="145">
        <v>2.7123200000000001</v>
      </c>
    </row>
    <row r="14" spans="1:10" x14ac:dyDescent="0.2">
      <c r="A14" s="140" t="s">
        <v>145</v>
      </c>
      <c r="B14" s="140" t="s">
        <v>73</v>
      </c>
      <c r="C14" s="151" t="s">
        <v>346</v>
      </c>
      <c r="D14" s="153" t="s">
        <v>346</v>
      </c>
      <c r="E14" s="151">
        <v>14</v>
      </c>
      <c r="F14" s="153">
        <v>6.0109999999999997E-2</v>
      </c>
      <c r="G14" s="151" t="s">
        <v>346</v>
      </c>
      <c r="H14" s="153" t="s">
        <v>346</v>
      </c>
      <c r="I14" s="151">
        <v>14</v>
      </c>
      <c r="J14" s="145">
        <v>5.1869999999999999E-2</v>
      </c>
    </row>
    <row r="15" spans="1:10" x14ac:dyDescent="0.2">
      <c r="A15" s="395" t="s">
        <v>139</v>
      </c>
      <c r="B15" s="140" t="s">
        <v>25</v>
      </c>
      <c r="C15" s="151" t="s">
        <v>346</v>
      </c>
      <c r="D15" s="153" t="s">
        <v>346</v>
      </c>
      <c r="E15" s="151">
        <v>351</v>
      </c>
      <c r="F15" s="153">
        <v>1.50715</v>
      </c>
      <c r="G15" s="151" t="s">
        <v>346</v>
      </c>
      <c r="H15" s="153" t="s">
        <v>346</v>
      </c>
      <c r="I15" s="151">
        <v>351</v>
      </c>
      <c r="J15" s="145">
        <v>1.3005800000000001</v>
      </c>
    </row>
    <row r="16" spans="1:10" x14ac:dyDescent="0.2">
      <c r="A16" s="395" t="s">
        <v>141</v>
      </c>
      <c r="B16" s="140" t="s">
        <v>27</v>
      </c>
      <c r="C16" s="151">
        <v>7</v>
      </c>
      <c r="D16" s="153">
        <v>0.18959999999999999</v>
      </c>
      <c r="E16" s="151">
        <v>83</v>
      </c>
      <c r="F16" s="153">
        <v>0.35638999999999998</v>
      </c>
      <c r="G16" s="151" t="s">
        <v>346</v>
      </c>
      <c r="H16" s="153" t="s">
        <v>346</v>
      </c>
      <c r="I16" s="151">
        <v>90</v>
      </c>
      <c r="J16" s="145">
        <v>0.33348</v>
      </c>
    </row>
    <row r="17" spans="1:10" x14ac:dyDescent="0.2">
      <c r="A17" s="179" t="s">
        <v>142</v>
      </c>
      <c r="B17" s="140" t="s">
        <v>28</v>
      </c>
      <c r="C17" s="151">
        <v>6</v>
      </c>
      <c r="D17" s="153">
        <v>0.16250999999999999</v>
      </c>
      <c r="E17" s="151">
        <v>459</v>
      </c>
      <c r="F17" s="153">
        <v>1.97089</v>
      </c>
      <c r="G17" s="151" t="s">
        <v>346</v>
      </c>
      <c r="H17" s="153" t="s">
        <v>346</v>
      </c>
      <c r="I17" s="151">
        <v>465</v>
      </c>
      <c r="J17" s="145">
        <v>1.72299</v>
      </c>
    </row>
    <row r="18" spans="1:10" x14ac:dyDescent="0.2">
      <c r="A18" s="395" t="s">
        <v>143</v>
      </c>
      <c r="B18" s="140" t="s">
        <v>110</v>
      </c>
      <c r="C18" s="151" t="s">
        <v>346</v>
      </c>
      <c r="D18" s="153" t="s">
        <v>346</v>
      </c>
      <c r="E18" s="151">
        <v>7</v>
      </c>
      <c r="F18" s="153">
        <v>3.006E-2</v>
      </c>
      <c r="G18" s="151" t="s">
        <v>346</v>
      </c>
      <c r="H18" s="153" t="s">
        <v>346</v>
      </c>
      <c r="I18" s="151">
        <v>7</v>
      </c>
      <c r="J18" s="145">
        <v>2.5940000000000001E-2</v>
      </c>
    </row>
    <row r="19" spans="1:10" x14ac:dyDescent="0.2">
      <c r="A19" s="140" t="s">
        <v>125</v>
      </c>
      <c r="B19" s="140" t="s">
        <v>31</v>
      </c>
      <c r="C19" s="151">
        <v>368</v>
      </c>
      <c r="D19" s="153">
        <v>9.9674999999999994</v>
      </c>
      <c r="E19" s="151">
        <v>771</v>
      </c>
      <c r="F19" s="153">
        <v>3.3105799999999999</v>
      </c>
      <c r="G19" s="151">
        <v>1</v>
      </c>
      <c r="H19" s="153">
        <v>14.28571</v>
      </c>
      <c r="I19" s="151">
        <v>1140</v>
      </c>
      <c r="J19" s="145">
        <v>4.2241</v>
      </c>
    </row>
    <row r="20" spans="1:10" x14ac:dyDescent="0.2">
      <c r="A20" s="140" t="s">
        <v>123</v>
      </c>
      <c r="B20" s="140" t="s">
        <v>32</v>
      </c>
      <c r="C20" s="151">
        <v>1</v>
      </c>
      <c r="D20" s="153">
        <v>2.7089999999999999E-2</v>
      </c>
      <c r="E20" s="151">
        <v>261</v>
      </c>
      <c r="F20" s="153">
        <v>1.1207</v>
      </c>
      <c r="G20" s="151" t="s">
        <v>346</v>
      </c>
      <c r="H20" s="153" t="s">
        <v>346</v>
      </c>
      <c r="I20" s="151">
        <v>262</v>
      </c>
      <c r="J20" s="145">
        <v>0.9708</v>
      </c>
    </row>
    <row r="21" spans="1:10" x14ac:dyDescent="0.2">
      <c r="A21" s="140" t="s">
        <v>124</v>
      </c>
      <c r="B21" s="140" t="s">
        <v>37</v>
      </c>
      <c r="C21" s="151">
        <v>7</v>
      </c>
      <c r="D21" s="153">
        <v>0.18959999999999999</v>
      </c>
      <c r="E21" s="151">
        <v>2300</v>
      </c>
      <c r="F21" s="153">
        <v>9.8759099999999993</v>
      </c>
      <c r="G21" s="151" t="s">
        <v>346</v>
      </c>
      <c r="H21" s="153" t="s">
        <v>346</v>
      </c>
      <c r="I21" s="151">
        <v>2307</v>
      </c>
      <c r="J21" s="145">
        <v>8.5482399999999998</v>
      </c>
    </row>
    <row r="22" spans="1:10" x14ac:dyDescent="0.2">
      <c r="A22" s="179" t="s">
        <v>119</v>
      </c>
      <c r="B22" s="140" t="s">
        <v>38</v>
      </c>
      <c r="C22" s="151">
        <v>1</v>
      </c>
      <c r="D22" s="153">
        <v>2.7089999999999999E-2</v>
      </c>
      <c r="E22" s="152">
        <v>820</v>
      </c>
      <c r="F22" s="153">
        <v>3.5209800000000002</v>
      </c>
      <c r="G22" s="151" t="s">
        <v>346</v>
      </c>
      <c r="H22" s="153" t="s">
        <v>346</v>
      </c>
      <c r="I22" s="152">
        <v>821</v>
      </c>
      <c r="J22" s="145">
        <v>3.04209</v>
      </c>
    </row>
    <row r="23" spans="1:10" x14ac:dyDescent="0.2">
      <c r="A23" s="140" t="s">
        <v>133</v>
      </c>
      <c r="B23" s="140" t="s">
        <v>39</v>
      </c>
      <c r="C23" s="151">
        <v>1</v>
      </c>
      <c r="D23" s="153">
        <v>2.7089999999999999E-2</v>
      </c>
      <c r="E23" s="151">
        <v>306</v>
      </c>
      <c r="F23" s="153">
        <v>1.31393</v>
      </c>
      <c r="G23" s="151" t="s">
        <v>346</v>
      </c>
      <c r="H23" s="153" t="s">
        <v>346</v>
      </c>
      <c r="I23" s="151">
        <v>307</v>
      </c>
      <c r="J23" s="145">
        <v>1.13754</v>
      </c>
    </row>
    <row r="24" spans="1:10" x14ac:dyDescent="0.2">
      <c r="A24" s="140" t="s">
        <v>154</v>
      </c>
      <c r="B24" s="140" t="s">
        <v>62</v>
      </c>
      <c r="C24" s="151">
        <v>556</v>
      </c>
      <c r="D24" s="153">
        <v>15.05959</v>
      </c>
      <c r="E24" s="152">
        <v>1805</v>
      </c>
      <c r="F24" s="153">
        <v>7.7504400000000002</v>
      </c>
      <c r="G24" s="151" t="s">
        <v>346</v>
      </c>
      <c r="H24" s="153" t="s">
        <v>346</v>
      </c>
      <c r="I24" s="152">
        <v>2361</v>
      </c>
      <c r="J24" s="145">
        <v>8.7483299999999993</v>
      </c>
    </row>
    <row r="25" spans="1:10" x14ac:dyDescent="0.2">
      <c r="A25" s="140" t="s">
        <v>157</v>
      </c>
      <c r="B25" s="140" t="s">
        <v>42</v>
      </c>
      <c r="C25" s="151" t="s">
        <v>346</v>
      </c>
      <c r="D25" s="153" t="s">
        <v>346</v>
      </c>
      <c r="E25" s="152">
        <v>572</v>
      </c>
      <c r="F25" s="153">
        <v>2.4561000000000002</v>
      </c>
      <c r="G25" s="151" t="s">
        <v>346</v>
      </c>
      <c r="H25" s="153" t="s">
        <v>346</v>
      </c>
      <c r="I25" s="152">
        <v>572</v>
      </c>
      <c r="J25" s="145">
        <v>2.1194600000000001</v>
      </c>
    </row>
    <row r="26" spans="1:10" x14ac:dyDescent="0.2">
      <c r="A26" s="395" t="s">
        <v>163</v>
      </c>
      <c r="B26" s="140" t="s">
        <v>241</v>
      </c>
      <c r="C26" s="151">
        <v>20</v>
      </c>
      <c r="D26" s="153">
        <v>0.54171000000000002</v>
      </c>
      <c r="E26" s="152">
        <v>2</v>
      </c>
      <c r="F26" s="153">
        <v>8.5900000000000004E-3</v>
      </c>
      <c r="G26" s="151" t="s">
        <v>346</v>
      </c>
      <c r="H26" s="153" t="s">
        <v>346</v>
      </c>
      <c r="I26" s="152">
        <v>22</v>
      </c>
      <c r="J26" s="145">
        <v>8.1519999999999995E-2</v>
      </c>
    </row>
    <row r="27" spans="1:10" x14ac:dyDescent="0.2">
      <c r="A27" s="140" t="s">
        <v>120</v>
      </c>
      <c r="B27" s="140" t="s">
        <v>47</v>
      </c>
      <c r="C27" s="151">
        <v>470</v>
      </c>
      <c r="D27" s="153">
        <v>12.730230000000001</v>
      </c>
      <c r="E27" s="152">
        <v>2840</v>
      </c>
      <c r="F27" s="153">
        <v>12.194599999999999</v>
      </c>
      <c r="G27" s="151" t="s">
        <v>346</v>
      </c>
      <c r="H27" s="153" t="s">
        <v>346</v>
      </c>
      <c r="I27" s="152">
        <v>3310</v>
      </c>
      <c r="J27" s="145">
        <v>12.264709999999999</v>
      </c>
    </row>
    <row r="28" spans="1:10" x14ac:dyDescent="0.2">
      <c r="A28" s="140" t="s">
        <v>152</v>
      </c>
      <c r="B28" s="140" t="s">
        <v>48</v>
      </c>
      <c r="C28" s="151" t="s">
        <v>346</v>
      </c>
      <c r="D28" s="153" t="s">
        <v>346</v>
      </c>
      <c r="E28" s="151">
        <v>479</v>
      </c>
      <c r="F28" s="153">
        <v>2.0567600000000001</v>
      </c>
      <c r="G28" s="151" t="s">
        <v>346</v>
      </c>
      <c r="H28" s="153" t="s">
        <v>346</v>
      </c>
      <c r="I28" s="151">
        <v>479</v>
      </c>
      <c r="J28" s="145">
        <v>1.7748600000000001</v>
      </c>
    </row>
    <row r="29" spans="1:10" x14ac:dyDescent="0.2">
      <c r="A29" s="395" t="s">
        <v>370</v>
      </c>
      <c r="B29" s="140" t="s">
        <v>60</v>
      </c>
      <c r="C29" s="151">
        <v>1</v>
      </c>
      <c r="D29" s="153">
        <v>2.7089999999999999E-2</v>
      </c>
      <c r="E29" s="151">
        <v>1205</v>
      </c>
      <c r="F29" s="153">
        <v>5.1741200000000003</v>
      </c>
      <c r="G29" s="151" t="s">
        <v>346</v>
      </c>
      <c r="H29" s="153" t="s">
        <v>346</v>
      </c>
      <c r="I29" s="151">
        <v>1206</v>
      </c>
      <c r="J29" s="145">
        <v>4.4686500000000002</v>
      </c>
    </row>
    <row r="30" spans="1:10" x14ac:dyDescent="0.2">
      <c r="A30" s="140" t="s">
        <v>178</v>
      </c>
      <c r="B30" s="140" t="s">
        <v>264</v>
      </c>
      <c r="C30" s="152">
        <v>1264</v>
      </c>
      <c r="D30" s="153">
        <v>34.236190000000001</v>
      </c>
      <c r="E30" s="151">
        <v>39</v>
      </c>
      <c r="F30" s="153">
        <v>0.16746</v>
      </c>
      <c r="G30" s="151" t="s">
        <v>346</v>
      </c>
      <c r="H30" s="153" t="s">
        <v>346</v>
      </c>
      <c r="I30" s="152">
        <v>1303</v>
      </c>
      <c r="J30" s="145">
        <v>4.8280700000000003</v>
      </c>
    </row>
    <row r="31" spans="1:10" x14ac:dyDescent="0.2">
      <c r="A31" s="140" t="s">
        <v>116</v>
      </c>
      <c r="B31" s="140" t="s">
        <v>49</v>
      </c>
      <c r="C31" s="151">
        <v>4</v>
      </c>
      <c r="D31" s="153">
        <v>0.10834000000000001</v>
      </c>
      <c r="E31" s="151">
        <v>1827</v>
      </c>
      <c r="F31" s="153">
        <v>7.8449099999999996</v>
      </c>
      <c r="G31" s="151" t="s">
        <v>346</v>
      </c>
      <c r="H31" s="153" t="s">
        <v>346</v>
      </c>
      <c r="I31" s="151">
        <v>1831</v>
      </c>
      <c r="J31" s="145">
        <v>6.7845000000000004</v>
      </c>
    </row>
    <row r="32" spans="1:10" x14ac:dyDescent="0.2">
      <c r="A32" s="140" t="s">
        <v>134</v>
      </c>
      <c r="B32" s="140" t="s">
        <v>51</v>
      </c>
      <c r="C32" s="151">
        <v>570</v>
      </c>
      <c r="D32" s="153">
        <v>15.438789999999999</v>
      </c>
      <c r="E32" s="152">
        <v>2381</v>
      </c>
      <c r="F32" s="153">
        <v>10.223710000000001</v>
      </c>
      <c r="G32" s="151" t="s">
        <v>346</v>
      </c>
      <c r="H32" s="153" t="s">
        <v>346</v>
      </c>
      <c r="I32" s="152">
        <v>2951</v>
      </c>
      <c r="J32" s="145">
        <v>10.93449</v>
      </c>
    </row>
    <row r="33" spans="1:11" x14ac:dyDescent="0.2">
      <c r="A33" s="140" t="s">
        <v>180</v>
      </c>
      <c r="B33" s="140" t="s">
        <v>181</v>
      </c>
      <c r="C33" s="151">
        <v>5</v>
      </c>
      <c r="D33" s="153">
        <v>0.13542999999999999</v>
      </c>
      <c r="E33" s="151">
        <v>745</v>
      </c>
      <c r="F33" s="153">
        <v>3.1989399999999999</v>
      </c>
      <c r="G33" s="151">
        <v>3</v>
      </c>
      <c r="H33" s="153">
        <v>42.857140000000001</v>
      </c>
      <c r="I33" s="151">
        <v>753</v>
      </c>
      <c r="J33" s="145">
        <v>2.79013</v>
      </c>
    </row>
    <row r="34" spans="1:11" x14ac:dyDescent="0.2">
      <c r="A34" s="395" t="s">
        <v>182</v>
      </c>
      <c r="B34" s="140" t="s">
        <v>183</v>
      </c>
      <c r="C34" s="151" t="s">
        <v>346</v>
      </c>
      <c r="D34" s="153" t="s">
        <v>346</v>
      </c>
      <c r="E34" s="151">
        <v>1</v>
      </c>
      <c r="F34" s="153">
        <v>4.2900000000000004E-3</v>
      </c>
      <c r="G34" s="151" t="s">
        <v>346</v>
      </c>
      <c r="H34" s="153" t="s">
        <v>346</v>
      </c>
      <c r="I34" s="151">
        <v>1</v>
      </c>
      <c r="J34" s="145">
        <v>3.7100000000000002E-3</v>
      </c>
    </row>
    <row r="35" spans="1:11" x14ac:dyDescent="0.2">
      <c r="A35" s="141">
        <v>91900</v>
      </c>
      <c r="B35" s="140" t="s">
        <v>136</v>
      </c>
      <c r="C35" s="151">
        <v>387</v>
      </c>
      <c r="D35" s="153">
        <v>10.48212</v>
      </c>
      <c r="E35" s="151">
        <v>683</v>
      </c>
      <c r="F35" s="153">
        <v>2.9327200000000002</v>
      </c>
      <c r="G35" s="151" t="s">
        <v>346</v>
      </c>
      <c r="H35" s="153" t="s">
        <v>346</v>
      </c>
      <c r="I35" s="151">
        <v>1070</v>
      </c>
      <c r="J35" s="145">
        <v>3.9647299999999999</v>
      </c>
    </row>
    <row r="36" spans="1:11" x14ac:dyDescent="0.2">
      <c r="A36" s="140" t="s">
        <v>121</v>
      </c>
      <c r="B36" s="140" t="s">
        <v>191</v>
      </c>
      <c r="C36" s="151" t="s">
        <v>346</v>
      </c>
      <c r="D36" s="151" t="s">
        <v>346</v>
      </c>
      <c r="E36" s="151">
        <v>1389</v>
      </c>
      <c r="F36" s="153">
        <v>5.9641900000000003</v>
      </c>
      <c r="G36" s="151">
        <v>1</v>
      </c>
      <c r="H36" s="153">
        <v>14.28571</v>
      </c>
      <c r="I36" s="151">
        <v>1390</v>
      </c>
      <c r="J36" s="145">
        <v>5.1504399999999997</v>
      </c>
    </row>
    <row r="37" spans="1:11" ht="12.75" customHeight="1" x14ac:dyDescent="0.2">
      <c r="A37" s="505" t="s">
        <v>2</v>
      </c>
      <c r="B37" s="505"/>
      <c r="C37" s="154">
        <v>3692</v>
      </c>
      <c r="D37" s="155">
        <v>100</v>
      </c>
      <c r="E37" s="154">
        <v>23289</v>
      </c>
      <c r="F37" s="155">
        <v>100</v>
      </c>
      <c r="G37" s="155">
        <v>7</v>
      </c>
      <c r="H37" s="155">
        <v>100</v>
      </c>
      <c r="I37" s="154">
        <v>26988</v>
      </c>
      <c r="J37" s="146">
        <v>100</v>
      </c>
    </row>
    <row r="38" spans="1:11" ht="12.75" customHeight="1" x14ac:dyDescent="0.2">
      <c r="A38" s="76"/>
      <c r="B38" s="76"/>
      <c r="C38" s="122"/>
      <c r="D38" s="62"/>
      <c r="K38" s="178"/>
    </row>
    <row r="39" spans="1:11" ht="12.75" customHeight="1" x14ac:dyDescent="0.2"/>
    <row r="40" spans="1:11" ht="25.5" customHeight="1" x14ac:dyDescent="0.2"/>
    <row r="41" spans="1:11" x14ac:dyDescent="0.2">
      <c r="A41" s="13" t="s">
        <v>445</v>
      </c>
      <c r="D41" s="3"/>
      <c r="E41" s="3"/>
    </row>
    <row r="42" spans="1:11" x14ac:dyDescent="0.2">
      <c r="A42" s="13"/>
      <c r="D42" s="3"/>
      <c r="E42" s="3"/>
    </row>
    <row r="43" spans="1:11" ht="15" x14ac:dyDescent="0.2">
      <c r="A43" s="506" t="s">
        <v>58</v>
      </c>
      <c r="B43" s="504" t="s">
        <v>243</v>
      </c>
      <c r="C43" s="514" t="s">
        <v>365</v>
      </c>
      <c r="D43" s="514"/>
      <c r="E43" s="514" t="s">
        <v>366</v>
      </c>
      <c r="F43" s="514"/>
      <c r="G43" s="514" t="s">
        <v>362</v>
      </c>
      <c r="H43" s="514"/>
      <c r="I43" s="514" t="s">
        <v>2</v>
      </c>
      <c r="J43" s="514"/>
    </row>
    <row r="44" spans="1:11" ht="29.25" customHeight="1" x14ac:dyDescent="0.2">
      <c r="A44" s="506"/>
      <c r="B44" s="504"/>
      <c r="C44" s="148" t="s">
        <v>242</v>
      </c>
      <c r="D44" s="139" t="s">
        <v>55</v>
      </c>
      <c r="E44" s="139" t="s">
        <v>242</v>
      </c>
      <c r="F44" s="139" t="s">
        <v>55</v>
      </c>
      <c r="G44" s="139" t="s">
        <v>242</v>
      </c>
      <c r="H44" s="139" t="s">
        <v>55</v>
      </c>
      <c r="I44" s="139" t="s">
        <v>242</v>
      </c>
      <c r="J44" s="131" t="s">
        <v>55</v>
      </c>
    </row>
    <row r="45" spans="1:11" x14ac:dyDescent="0.2">
      <c r="A45" s="149">
        <v>1</v>
      </c>
      <c r="B45" s="150" t="s">
        <v>244</v>
      </c>
      <c r="C45" s="151">
        <v>104</v>
      </c>
      <c r="D45" s="153">
        <v>2.8169</v>
      </c>
      <c r="E45" s="151">
        <v>1758</v>
      </c>
      <c r="F45" s="153">
        <v>7.5486300000000002</v>
      </c>
      <c r="G45" s="151" t="s">
        <v>346</v>
      </c>
      <c r="H45" s="153" t="s">
        <v>346</v>
      </c>
      <c r="I45" s="151">
        <v>1862</v>
      </c>
      <c r="J45" s="156">
        <v>6.8993599999999997</v>
      </c>
    </row>
    <row r="46" spans="1:11" x14ac:dyDescent="0.2">
      <c r="A46" s="149">
        <v>2</v>
      </c>
      <c r="B46" s="150" t="s">
        <v>245</v>
      </c>
      <c r="C46" s="151">
        <v>1134</v>
      </c>
      <c r="D46" s="153">
        <v>30.715060000000001</v>
      </c>
      <c r="E46" s="152">
        <v>13310</v>
      </c>
      <c r="F46" s="153">
        <v>57.151440000000001</v>
      </c>
      <c r="G46" s="151">
        <v>4</v>
      </c>
      <c r="H46" s="153">
        <v>57.142859999999999</v>
      </c>
      <c r="I46" s="152">
        <v>14448</v>
      </c>
      <c r="J46" s="156">
        <v>53.5349</v>
      </c>
    </row>
    <row r="47" spans="1:11" x14ac:dyDescent="0.2">
      <c r="A47" s="149">
        <v>3</v>
      </c>
      <c r="B47" s="150" t="s">
        <v>246</v>
      </c>
      <c r="C47" s="152">
        <v>2447</v>
      </c>
      <c r="D47" s="153">
        <v>66.278440000000003</v>
      </c>
      <c r="E47" s="152">
        <v>8150</v>
      </c>
      <c r="F47" s="153">
        <v>34.995060000000002</v>
      </c>
      <c r="G47" s="151">
        <v>3</v>
      </c>
      <c r="H47" s="153">
        <v>42.857140000000001</v>
      </c>
      <c r="I47" s="152">
        <v>10600</v>
      </c>
      <c r="J47" s="156">
        <v>39.276719999999997</v>
      </c>
    </row>
    <row r="48" spans="1:11" x14ac:dyDescent="0.2">
      <c r="A48" s="149">
        <v>4</v>
      </c>
      <c r="B48" s="150" t="s">
        <v>247</v>
      </c>
      <c r="C48" s="151">
        <v>7</v>
      </c>
      <c r="D48" s="153">
        <v>0.18959999999999999</v>
      </c>
      <c r="E48" s="151">
        <v>65</v>
      </c>
      <c r="F48" s="153">
        <v>0.27910000000000001</v>
      </c>
      <c r="G48" s="151" t="s">
        <v>346</v>
      </c>
      <c r="H48" s="151" t="s">
        <v>346</v>
      </c>
      <c r="I48" s="151">
        <v>72</v>
      </c>
      <c r="J48" s="156">
        <v>0.26679000000000003</v>
      </c>
    </row>
    <row r="49" spans="1:10" x14ac:dyDescent="0.2">
      <c r="A49" s="180">
        <v>5</v>
      </c>
      <c r="B49" s="150" t="s">
        <v>248</v>
      </c>
      <c r="C49" s="181" t="s">
        <v>346</v>
      </c>
      <c r="D49" s="182" t="s">
        <v>346</v>
      </c>
      <c r="E49" s="151">
        <v>6</v>
      </c>
      <c r="F49" s="153">
        <v>2.5760000000000002E-2</v>
      </c>
      <c r="G49" s="151" t="s">
        <v>346</v>
      </c>
      <c r="H49" s="151" t="s">
        <v>346</v>
      </c>
      <c r="I49" s="151">
        <v>6</v>
      </c>
      <c r="J49" s="156">
        <v>2.223E-2</v>
      </c>
    </row>
    <row r="50" spans="1:10" x14ac:dyDescent="0.2">
      <c r="A50" s="505" t="s">
        <v>2</v>
      </c>
      <c r="B50" s="505"/>
      <c r="C50" s="154">
        <v>3692</v>
      </c>
      <c r="D50" s="155">
        <v>100</v>
      </c>
      <c r="E50" s="154">
        <v>23289</v>
      </c>
      <c r="F50" s="155">
        <v>100</v>
      </c>
      <c r="G50" s="155">
        <v>7</v>
      </c>
      <c r="H50" s="155">
        <v>100</v>
      </c>
      <c r="I50" s="154">
        <v>26988</v>
      </c>
      <c r="J50" s="157">
        <v>100</v>
      </c>
    </row>
    <row r="51" spans="1:10" x14ac:dyDescent="0.2">
      <c r="A51" s="76"/>
      <c r="B51" s="76"/>
      <c r="C51" s="167"/>
      <c r="D51" s="168"/>
      <c r="E51" s="167"/>
      <c r="F51" s="168"/>
      <c r="G51" s="168"/>
      <c r="H51" s="168"/>
      <c r="I51" s="167"/>
      <c r="J51" s="8"/>
    </row>
    <row r="53" spans="1:10" x14ac:dyDescent="0.2">
      <c r="C53" s="82"/>
    </row>
    <row r="54" spans="1:10" x14ac:dyDescent="0.2">
      <c r="A54" s="515" t="s">
        <v>369</v>
      </c>
      <c r="B54" s="515"/>
      <c r="C54" s="515"/>
      <c r="D54" s="515"/>
      <c r="E54" s="515"/>
      <c r="F54" s="515"/>
      <c r="G54" s="515"/>
      <c r="H54" s="515"/>
      <c r="I54" s="515"/>
      <c r="J54" s="515"/>
    </row>
    <row r="55" spans="1:10" ht="25.5" customHeight="1" x14ac:dyDescent="0.2">
      <c r="A55" s="158"/>
      <c r="B55" s="158"/>
      <c r="C55" s="158"/>
      <c r="D55" s="158"/>
    </row>
    <row r="56" spans="1:10" ht="12.75" customHeight="1" x14ac:dyDescent="0.2">
      <c r="A56" s="507" t="s">
        <v>364</v>
      </c>
      <c r="B56" s="508"/>
      <c r="C56" s="514" t="s">
        <v>365</v>
      </c>
      <c r="D56" s="514"/>
      <c r="E56" s="514" t="s">
        <v>366</v>
      </c>
      <c r="F56" s="514"/>
    </row>
    <row r="57" spans="1:10" ht="26.25" customHeight="1" x14ac:dyDescent="0.2">
      <c r="A57" s="509"/>
      <c r="B57" s="510"/>
      <c r="C57" s="139" t="s">
        <v>242</v>
      </c>
      <c r="D57" s="139" t="s">
        <v>55</v>
      </c>
      <c r="E57" s="139" t="s">
        <v>242</v>
      </c>
      <c r="F57" s="139" t="s">
        <v>55</v>
      </c>
    </row>
    <row r="58" spans="1:10" x14ac:dyDescent="0.2">
      <c r="A58" s="511" t="s">
        <v>280</v>
      </c>
      <c r="B58" s="511"/>
      <c r="C58" s="114">
        <v>2068</v>
      </c>
      <c r="D58" s="142">
        <v>56.012999999999998</v>
      </c>
      <c r="E58" s="113">
        <v>13416</v>
      </c>
      <c r="F58" s="142">
        <v>57.6066</v>
      </c>
    </row>
    <row r="59" spans="1:10" x14ac:dyDescent="0.2">
      <c r="A59" s="511" t="s">
        <v>281</v>
      </c>
      <c r="B59" s="512"/>
      <c r="C59" s="113">
        <v>1624</v>
      </c>
      <c r="D59" s="142">
        <v>43.987000000000002</v>
      </c>
      <c r="E59" s="113">
        <v>9873</v>
      </c>
      <c r="F59" s="142">
        <v>42.3934</v>
      </c>
    </row>
    <row r="60" spans="1:10" x14ac:dyDescent="0.2">
      <c r="A60" s="513" t="s">
        <v>2</v>
      </c>
      <c r="B60" s="513"/>
      <c r="C60" s="143">
        <v>3692</v>
      </c>
      <c r="D60" s="144">
        <v>100</v>
      </c>
      <c r="E60" s="143">
        <v>23289</v>
      </c>
      <c r="F60" s="144">
        <v>100</v>
      </c>
    </row>
    <row r="61" spans="1:10" x14ac:dyDescent="0.2">
      <c r="D61" s="106"/>
    </row>
    <row r="62" spans="1:10" x14ac:dyDescent="0.2">
      <c r="D62" s="106"/>
    </row>
    <row r="63" spans="1:10" x14ac:dyDescent="0.2">
      <c r="D63" s="106"/>
    </row>
    <row r="64" spans="1:10" x14ac:dyDescent="0.2">
      <c r="A64" s="13" t="s">
        <v>443</v>
      </c>
      <c r="D64" s="147"/>
      <c r="E64" s="3"/>
    </row>
    <row r="65" spans="1:10" x14ac:dyDescent="0.2">
      <c r="A65" s="13"/>
      <c r="D65" s="147"/>
      <c r="E65" s="3"/>
    </row>
    <row r="66" spans="1:10" ht="15" x14ac:dyDescent="0.2">
      <c r="A66" s="506" t="s">
        <v>58</v>
      </c>
      <c r="B66" s="504" t="s">
        <v>363</v>
      </c>
      <c r="C66" s="514" t="s">
        <v>365</v>
      </c>
      <c r="D66" s="514"/>
      <c r="E66" s="514" t="s">
        <v>366</v>
      </c>
      <c r="F66" s="514"/>
      <c r="G66" s="514" t="s">
        <v>362</v>
      </c>
      <c r="H66" s="514"/>
      <c r="I66" s="514" t="s">
        <v>2</v>
      </c>
      <c r="J66" s="514"/>
    </row>
    <row r="67" spans="1:10" ht="30.75" customHeight="1" x14ac:dyDescent="0.2">
      <c r="A67" s="506"/>
      <c r="B67" s="504"/>
      <c r="C67" s="174" t="s">
        <v>242</v>
      </c>
      <c r="D67" s="173" t="s">
        <v>55</v>
      </c>
      <c r="E67" s="173" t="s">
        <v>242</v>
      </c>
      <c r="F67" s="173" t="s">
        <v>55</v>
      </c>
      <c r="G67" s="173" t="s">
        <v>242</v>
      </c>
      <c r="H67" s="173" t="s">
        <v>55</v>
      </c>
      <c r="I67" s="173" t="s">
        <v>242</v>
      </c>
      <c r="J67" s="131" t="s">
        <v>55</v>
      </c>
    </row>
    <row r="68" spans="1:10" ht="25.5" customHeight="1" x14ac:dyDescent="0.2">
      <c r="A68" s="169">
        <v>1</v>
      </c>
      <c r="B68" s="170" t="s">
        <v>272</v>
      </c>
      <c r="C68" s="159">
        <v>2756</v>
      </c>
      <c r="D68" s="160">
        <v>74.647890000000004</v>
      </c>
      <c r="E68" s="159">
        <v>13271</v>
      </c>
      <c r="F68" s="160">
        <v>56.983980000000003</v>
      </c>
      <c r="G68" s="161">
        <v>4</v>
      </c>
      <c r="H68" s="160">
        <v>57.142859999999999</v>
      </c>
      <c r="I68" s="159">
        <v>16031</v>
      </c>
      <c r="J68" s="162">
        <v>59.400469999999999</v>
      </c>
    </row>
    <row r="69" spans="1:10" x14ac:dyDescent="0.2">
      <c r="A69" s="169">
        <v>2</v>
      </c>
      <c r="B69" s="170" t="s">
        <v>273</v>
      </c>
      <c r="C69" s="159">
        <v>702</v>
      </c>
      <c r="D69" s="160">
        <v>19.01408</v>
      </c>
      <c r="E69" s="159">
        <v>6237</v>
      </c>
      <c r="F69" s="160">
        <v>26.78088</v>
      </c>
      <c r="G69" s="161">
        <v>1</v>
      </c>
      <c r="H69" s="160">
        <v>14.28571</v>
      </c>
      <c r="I69" s="159">
        <v>6940</v>
      </c>
      <c r="J69" s="162">
        <v>25.715129999999998</v>
      </c>
    </row>
    <row r="70" spans="1:10" x14ac:dyDescent="0.2">
      <c r="A70" s="169">
        <v>3</v>
      </c>
      <c r="B70" s="170" t="s">
        <v>274</v>
      </c>
      <c r="C70" s="159">
        <v>49</v>
      </c>
      <c r="D70" s="160">
        <v>1.3271900000000001</v>
      </c>
      <c r="E70" s="159">
        <v>1282</v>
      </c>
      <c r="F70" s="160">
        <v>5.50474</v>
      </c>
      <c r="G70" s="161" t="s">
        <v>346</v>
      </c>
      <c r="H70" s="160" t="s">
        <v>346</v>
      </c>
      <c r="I70" s="159">
        <v>1331</v>
      </c>
      <c r="J70" s="162">
        <v>4.9318200000000001</v>
      </c>
    </row>
    <row r="71" spans="1:10" x14ac:dyDescent="0.2">
      <c r="A71" s="169">
        <v>4</v>
      </c>
      <c r="B71" s="170" t="s">
        <v>276</v>
      </c>
      <c r="C71" s="159" t="s">
        <v>346</v>
      </c>
      <c r="D71" s="160" t="s">
        <v>346</v>
      </c>
      <c r="E71" s="159">
        <v>74</v>
      </c>
      <c r="F71" s="160">
        <v>0.31774999999999998</v>
      </c>
      <c r="G71" s="161" t="s">
        <v>346</v>
      </c>
      <c r="H71" s="160" t="s">
        <v>346</v>
      </c>
      <c r="I71" s="161">
        <v>74</v>
      </c>
      <c r="J71" s="162">
        <v>0.2742</v>
      </c>
    </row>
    <row r="72" spans="1:10" x14ac:dyDescent="0.2">
      <c r="A72" s="169">
        <v>5</v>
      </c>
      <c r="B72" s="170" t="s">
        <v>275</v>
      </c>
      <c r="C72" s="159">
        <v>110</v>
      </c>
      <c r="D72" s="160">
        <v>2.9794100000000001</v>
      </c>
      <c r="E72" s="159">
        <v>1181</v>
      </c>
      <c r="F72" s="160">
        <v>5.0710600000000001</v>
      </c>
      <c r="G72" s="161" t="s">
        <v>346</v>
      </c>
      <c r="H72" s="160" t="s">
        <v>346</v>
      </c>
      <c r="I72" s="159">
        <v>1291</v>
      </c>
      <c r="J72" s="162">
        <v>4.7836100000000004</v>
      </c>
    </row>
    <row r="73" spans="1:10" x14ac:dyDescent="0.2">
      <c r="A73" s="169">
        <v>6</v>
      </c>
      <c r="B73" s="170" t="s">
        <v>425</v>
      </c>
      <c r="C73" s="159">
        <v>1</v>
      </c>
      <c r="D73" s="160">
        <v>2.7089999999999999E-2</v>
      </c>
      <c r="E73" s="159">
        <v>1</v>
      </c>
      <c r="F73" s="160">
        <v>4.2900000000000004E-3</v>
      </c>
      <c r="G73" s="161" t="s">
        <v>346</v>
      </c>
      <c r="H73" s="160" t="s">
        <v>346</v>
      </c>
      <c r="I73" s="159">
        <v>2</v>
      </c>
      <c r="J73" s="162">
        <v>7.4099999999999999E-3</v>
      </c>
    </row>
    <row r="74" spans="1:10" ht="25.5" x14ac:dyDescent="0.2">
      <c r="A74" s="169">
        <v>7</v>
      </c>
      <c r="B74" s="170" t="s">
        <v>277</v>
      </c>
      <c r="C74" s="159" t="s">
        <v>346</v>
      </c>
      <c r="D74" s="160" t="s">
        <v>346</v>
      </c>
      <c r="E74" s="159">
        <v>7</v>
      </c>
      <c r="F74" s="160">
        <v>3.006E-2</v>
      </c>
      <c r="G74" s="161" t="s">
        <v>346</v>
      </c>
      <c r="H74" s="160" t="s">
        <v>346</v>
      </c>
      <c r="I74" s="159">
        <v>7</v>
      </c>
      <c r="J74" s="162">
        <v>2.5940000000000001E-2</v>
      </c>
    </row>
    <row r="75" spans="1:10" ht="26.25" customHeight="1" x14ac:dyDescent="0.2">
      <c r="A75" s="169">
        <v>8</v>
      </c>
      <c r="B75" s="170" t="s">
        <v>278</v>
      </c>
      <c r="C75" s="159">
        <v>6</v>
      </c>
      <c r="D75" s="160">
        <v>0.16250999999999999</v>
      </c>
      <c r="E75" s="159">
        <v>88</v>
      </c>
      <c r="F75" s="160">
        <v>0.37785999999999997</v>
      </c>
      <c r="G75" s="161">
        <v>2</v>
      </c>
      <c r="H75" s="160">
        <v>28.571429999999999</v>
      </c>
      <c r="I75" s="161">
        <v>96</v>
      </c>
      <c r="J75" s="162">
        <v>0.35571000000000003</v>
      </c>
    </row>
    <row r="76" spans="1:10" ht="25.5" x14ac:dyDescent="0.2">
      <c r="A76" s="169">
        <v>9</v>
      </c>
      <c r="B76" s="170" t="s">
        <v>279</v>
      </c>
      <c r="C76" s="159">
        <v>68</v>
      </c>
      <c r="D76" s="160">
        <v>1.84182</v>
      </c>
      <c r="E76" s="159">
        <v>1148</v>
      </c>
      <c r="F76" s="160">
        <v>4.9293699999999996</v>
      </c>
      <c r="G76" s="161" t="s">
        <v>346</v>
      </c>
      <c r="H76" s="160" t="s">
        <v>346</v>
      </c>
      <c r="I76" s="159">
        <v>1216</v>
      </c>
      <c r="J76" s="162">
        <v>4.5057099999999997</v>
      </c>
    </row>
    <row r="77" spans="1:10" x14ac:dyDescent="0.2">
      <c r="A77" s="504" t="s">
        <v>2</v>
      </c>
      <c r="B77" s="504"/>
      <c r="C77" s="163">
        <v>3692</v>
      </c>
      <c r="D77" s="164">
        <v>100</v>
      </c>
      <c r="E77" s="163">
        <v>23289</v>
      </c>
      <c r="F77" s="164">
        <v>100</v>
      </c>
      <c r="G77" s="165">
        <v>7</v>
      </c>
      <c r="H77" s="164">
        <v>100</v>
      </c>
      <c r="I77" s="163">
        <v>26988</v>
      </c>
      <c r="J77" s="166">
        <v>100</v>
      </c>
    </row>
    <row r="78" spans="1:10" x14ac:dyDescent="0.2">
      <c r="A78" s="103"/>
      <c r="B78" s="76"/>
      <c r="C78" s="123"/>
      <c r="D78" s="3"/>
      <c r="E78" s="3"/>
    </row>
    <row r="79" spans="1:10" x14ac:dyDescent="0.2">
      <c r="A79" s="396" t="s">
        <v>442</v>
      </c>
      <c r="B79" s="397"/>
      <c r="C79" s="398"/>
      <c r="D79" s="399"/>
      <c r="E79" s="399"/>
      <c r="F79" s="399"/>
      <c r="G79" s="399"/>
      <c r="H79" s="399"/>
      <c r="I79" s="399"/>
      <c r="J79" s="399"/>
    </row>
    <row r="80" spans="1:10" x14ac:dyDescent="0.2">
      <c r="C80"/>
    </row>
  </sheetData>
  <mergeCells count="30">
    <mergeCell ref="I66:J66"/>
    <mergeCell ref="C56:D56"/>
    <mergeCell ref="E56:F56"/>
    <mergeCell ref="G9:H9"/>
    <mergeCell ref="A54:J54"/>
    <mergeCell ref="E9:F9"/>
    <mergeCell ref="A9:A10"/>
    <mergeCell ref="B9:B10"/>
    <mergeCell ref="C43:D43"/>
    <mergeCell ref="E43:F43"/>
    <mergeCell ref="G43:H43"/>
    <mergeCell ref="A43:A44"/>
    <mergeCell ref="B43:B44"/>
    <mergeCell ref="C9:D9"/>
    <mergeCell ref="A77:B77"/>
    <mergeCell ref="A50:B50"/>
    <mergeCell ref="A37:B37"/>
    <mergeCell ref="A2:J2"/>
    <mergeCell ref="A4:J4"/>
    <mergeCell ref="A66:A67"/>
    <mergeCell ref="B66:B67"/>
    <mergeCell ref="A56:B57"/>
    <mergeCell ref="A58:B58"/>
    <mergeCell ref="A59:B59"/>
    <mergeCell ref="A60:B60"/>
    <mergeCell ref="I9:J9"/>
    <mergeCell ref="I43:J43"/>
    <mergeCell ref="C66:D66"/>
    <mergeCell ref="E66:F66"/>
    <mergeCell ref="G66:H66"/>
  </mergeCells>
  <phoneticPr fontId="5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/>
  <rowBreaks count="1" manualBreakCount="1">
    <brk id="5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0"/>
  <sheetViews>
    <sheetView zoomScaleNormal="100" zoomScaleSheetLayoutView="100" workbookViewId="0">
      <pane ySplit="10" topLeftCell="A11" activePane="bottomLeft" state="frozenSplit"/>
      <selection pane="bottomLeft"/>
    </sheetView>
  </sheetViews>
  <sheetFormatPr defaultRowHeight="12.75" x14ac:dyDescent="0.2"/>
  <cols>
    <col min="1" max="1" width="26.5703125" bestFit="1" customWidth="1"/>
    <col min="2" max="2" width="8.7109375" bestFit="1" customWidth="1"/>
    <col min="3" max="3" width="29.42578125" bestFit="1" customWidth="1"/>
    <col min="5" max="5" width="8.7109375" style="71" customWidth="1"/>
    <col min="6" max="6" width="8.7109375" customWidth="1"/>
    <col min="7" max="7" width="8.7109375" style="71" customWidth="1"/>
    <col min="8" max="8" width="8.7109375" customWidth="1"/>
    <col min="9" max="9" width="8.7109375" style="71" customWidth="1"/>
    <col min="10" max="10" width="8.7109375" customWidth="1"/>
    <col min="11" max="11" width="8.7109375" style="71" customWidth="1"/>
    <col min="12" max="12" width="9.28515625" bestFit="1" customWidth="1"/>
    <col min="18" max="18" width="18.5703125" customWidth="1"/>
    <col min="20" max="20" width="9.140625" style="331"/>
  </cols>
  <sheetData>
    <row r="1" spans="1:12" x14ac:dyDescent="0.2">
      <c r="A1" s="3"/>
      <c r="B1" s="3"/>
      <c r="C1" s="3"/>
      <c r="D1" s="3"/>
    </row>
    <row r="2" spans="1:12" x14ac:dyDescent="0.2">
      <c r="A2" s="403" t="s">
        <v>373</v>
      </c>
      <c r="B2" s="403"/>
      <c r="C2" s="403"/>
      <c r="D2" s="403"/>
      <c r="E2" s="403"/>
      <c r="F2" s="403"/>
      <c r="G2" s="403"/>
      <c r="H2" s="403"/>
      <c r="I2" s="403"/>
      <c r="J2" s="403"/>
      <c r="K2" s="403"/>
      <c r="L2" s="403"/>
    </row>
    <row r="3" spans="1:12" x14ac:dyDescent="0.2">
      <c r="A3" s="3"/>
      <c r="B3" s="11"/>
      <c r="C3" s="11"/>
      <c r="D3" s="11"/>
    </row>
    <row r="4" spans="1:12" x14ac:dyDescent="0.2">
      <c r="A4" s="403" t="s">
        <v>63</v>
      </c>
      <c r="B4" s="403"/>
      <c r="C4" s="403"/>
      <c r="D4" s="403"/>
      <c r="E4" s="403"/>
      <c r="F4" s="403"/>
      <c r="G4" s="403"/>
      <c r="H4" s="403"/>
      <c r="I4" s="403"/>
      <c r="J4" s="403"/>
      <c r="K4" s="403"/>
      <c r="L4" s="403"/>
    </row>
    <row r="6" spans="1:12" x14ac:dyDescent="0.2">
      <c r="A6" s="33" t="s">
        <v>313</v>
      </c>
    </row>
    <row r="8" spans="1:12" ht="13.5" thickBot="1" x14ac:dyDescent="0.25"/>
    <row r="9" spans="1:12" ht="26.25" customHeight="1" thickBot="1" x14ac:dyDescent="0.25">
      <c r="A9" s="3"/>
      <c r="B9" s="3"/>
      <c r="C9" s="3"/>
      <c r="D9" s="414" t="s">
        <v>195</v>
      </c>
      <c r="E9" s="414"/>
      <c r="F9" s="414" t="s">
        <v>165</v>
      </c>
      <c r="G9" s="414"/>
      <c r="H9" s="414" t="s">
        <v>166</v>
      </c>
      <c r="I9" s="414"/>
      <c r="J9" s="414" t="s">
        <v>167</v>
      </c>
      <c r="K9" s="415"/>
      <c r="L9" s="416" t="s">
        <v>66</v>
      </c>
    </row>
    <row r="10" spans="1:12" ht="13.5" thickBot="1" x14ac:dyDescent="0.25">
      <c r="A10" s="242" t="s">
        <v>7</v>
      </c>
      <c r="B10" s="243" t="s">
        <v>16</v>
      </c>
      <c r="C10" s="244" t="s">
        <v>59</v>
      </c>
      <c r="D10" s="272" t="s">
        <v>242</v>
      </c>
      <c r="E10" s="273" t="s">
        <v>55</v>
      </c>
      <c r="F10" s="274" t="s">
        <v>242</v>
      </c>
      <c r="G10" s="273" t="s">
        <v>55</v>
      </c>
      <c r="H10" s="274" t="s">
        <v>242</v>
      </c>
      <c r="I10" s="273" t="s">
        <v>55</v>
      </c>
      <c r="J10" s="274" t="s">
        <v>242</v>
      </c>
      <c r="K10" s="275" t="s">
        <v>55</v>
      </c>
      <c r="L10" s="417"/>
    </row>
    <row r="11" spans="1:12" ht="15" x14ac:dyDescent="0.25">
      <c r="A11" s="197" t="s">
        <v>404</v>
      </c>
      <c r="B11" s="198" t="s">
        <v>128</v>
      </c>
      <c r="C11" s="209" t="s">
        <v>61</v>
      </c>
      <c r="D11" s="332">
        <v>29783</v>
      </c>
      <c r="E11" s="201">
        <v>0.79520999652898294</v>
      </c>
      <c r="F11" s="51">
        <v>3223</v>
      </c>
      <c r="G11" s="201">
        <v>8.6054521667156172E-2</v>
      </c>
      <c r="H11" s="51">
        <v>3919</v>
      </c>
      <c r="I11" s="201">
        <v>0.10463781272528236</v>
      </c>
      <c r="J11" s="51">
        <v>528</v>
      </c>
      <c r="K11" s="276">
        <v>1.4097669078578484E-2</v>
      </c>
      <c r="L11" s="343">
        <v>37453</v>
      </c>
    </row>
    <row r="12" spans="1:12" ht="15" x14ac:dyDescent="0.25">
      <c r="A12" s="202"/>
      <c r="B12" s="140" t="s">
        <v>129</v>
      </c>
      <c r="C12" s="210" t="s">
        <v>22</v>
      </c>
      <c r="D12" s="333">
        <v>34776</v>
      </c>
      <c r="E12" s="191">
        <v>0.93632373926388623</v>
      </c>
      <c r="F12" s="45">
        <v>1834</v>
      </c>
      <c r="G12" s="191">
        <v>4.9379392046525403E-2</v>
      </c>
      <c r="H12" s="45">
        <v>531</v>
      </c>
      <c r="I12" s="191">
        <v>1.4296868689588325E-2</v>
      </c>
      <c r="J12" s="45">
        <v>0</v>
      </c>
      <c r="K12" s="277">
        <v>0</v>
      </c>
      <c r="L12" s="344">
        <v>37141</v>
      </c>
    </row>
    <row r="13" spans="1:12" ht="15" x14ac:dyDescent="0.25">
      <c r="A13" s="202"/>
      <c r="B13" s="140" t="s">
        <v>130</v>
      </c>
      <c r="C13" s="210" t="s">
        <v>33</v>
      </c>
      <c r="D13" s="333">
        <v>48312</v>
      </c>
      <c r="E13" s="191">
        <v>0.95482034863038068</v>
      </c>
      <c r="F13" s="45">
        <v>1648</v>
      </c>
      <c r="G13" s="191">
        <v>3.2570457330329261E-2</v>
      </c>
      <c r="H13" s="45">
        <v>611</v>
      </c>
      <c r="I13" s="191">
        <v>1.2075576109727657E-2</v>
      </c>
      <c r="J13" s="45">
        <v>27</v>
      </c>
      <c r="K13" s="277">
        <v>5.3361792956243333E-4</v>
      </c>
      <c r="L13" s="344">
        <v>50598</v>
      </c>
    </row>
    <row r="14" spans="1:12" ht="15" x14ac:dyDescent="0.25">
      <c r="A14" s="202"/>
      <c r="B14" s="140" t="s">
        <v>115</v>
      </c>
      <c r="C14" s="210" t="s">
        <v>34</v>
      </c>
      <c r="D14" s="333">
        <v>30918</v>
      </c>
      <c r="E14" s="191">
        <v>0.9079909547443541</v>
      </c>
      <c r="F14" s="45">
        <v>1802</v>
      </c>
      <c r="G14" s="191">
        <v>5.2920619071392908E-2</v>
      </c>
      <c r="H14" s="45">
        <v>1085</v>
      </c>
      <c r="I14" s="191">
        <v>3.186396875275322E-2</v>
      </c>
      <c r="J14" s="45">
        <v>246</v>
      </c>
      <c r="K14" s="277">
        <v>7.2244574314998091E-3</v>
      </c>
      <c r="L14" s="344">
        <v>34051</v>
      </c>
    </row>
    <row r="15" spans="1:12" ht="15" x14ac:dyDescent="0.25">
      <c r="A15" s="202"/>
      <c r="B15" s="140" t="s">
        <v>131</v>
      </c>
      <c r="C15" s="210" t="s">
        <v>35</v>
      </c>
      <c r="D15" s="333">
        <v>20350</v>
      </c>
      <c r="E15" s="191">
        <v>0.92470577543508881</v>
      </c>
      <c r="F15" s="45">
        <v>1014</v>
      </c>
      <c r="G15" s="191">
        <v>4.6076248466397053E-2</v>
      </c>
      <c r="H15" s="45">
        <v>491</v>
      </c>
      <c r="I15" s="191">
        <v>2.2311082837279048E-2</v>
      </c>
      <c r="J15" s="45">
        <v>152</v>
      </c>
      <c r="K15" s="277">
        <v>6.9068932612350612E-3</v>
      </c>
      <c r="L15" s="344">
        <v>22007</v>
      </c>
    </row>
    <row r="16" spans="1:12" ht="15" x14ac:dyDescent="0.25">
      <c r="A16" s="202"/>
      <c r="B16" s="140" t="s">
        <v>132</v>
      </c>
      <c r="C16" s="210" t="s">
        <v>36</v>
      </c>
      <c r="D16" s="333">
        <v>21551</v>
      </c>
      <c r="E16" s="191">
        <v>0.96008375284002312</v>
      </c>
      <c r="F16" s="45">
        <v>758</v>
      </c>
      <c r="G16" s="191">
        <v>3.3768432307212548E-2</v>
      </c>
      <c r="H16" s="45">
        <v>132</v>
      </c>
      <c r="I16" s="191">
        <v>5.8805185548180157E-3</v>
      </c>
      <c r="J16" s="45">
        <v>6</v>
      </c>
      <c r="K16" s="277">
        <v>2.6729629794627343E-4</v>
      </c>
      <c r="L16" s="344">
        <v>22447</v>
      </c>
    </row>
    <row r="17" spans="1:12" ht="15" x14ac:dyDescent="0.25">
      <c r="A17" s="202"/>
      <c r="B17" s="140" t="s">
        <v>133</v>
      </c>
      <c r="C17" s="210" t="s">
        <v>39</v>
      </c>
      <c r="D17" s="333">
        <v>23569</v>
      </c>
      <c r="E17" s="191">
        <v>0.91310243297690996</v>
      </c>
      <c r="F17" s="45">
        <v>1108</v>
      </c>
      <c r="G17" s="191">
        <v>4.2925770959243763E-2</v>
      </c>
      <c r="H17" s="45">
        <v>1095</v>
      </c>
      <c r="I17" s="191">
        <v>4.2422129242212926E-2</v>
      </c>
      <c r="J17" s="45">
        <v>40</v>
      </c>
      <c r="K17" s="277">
        <v>1.5496668216333489E-3</v>
      </c>
      <c r="L17" s="344">
        <v>25812</v>
      </c>
    </row>
    <row r="18" spans="1:12" ht="15" x14ac:dyDescent="0.25">
      <c r="A18" s="202"/>
      <c r="B18" s="140" t="s">
        <v>370</v>
      </c>
      <c r="C18" s="210" t="s">
        <v>60</v>
      </c>
      <c r="D18" s="333">
        <v>29607</v>
      </c>
      <c r="E18" s="191">
        <v>0.96380090497737558</v>
      </c>
      <c r="F18" s="45">
        <v>1039</v>
      </c>
      <c r="G18" s="191">
        <v>3.3822715583189555E-2</v>
      </c>
      <c r="H18" s="45">
        <v>19</v>
      </c>
      <c r="I18" s="191">
        <v>6.1850971711318724E-4</v>
      </c>
      <c r="J18" s="45">
        <v>54</v>
      </c>
      <c r="K18" s="277">
        <v>1.7578697223216901E-3</v>
      </c>
      <c r="L18" s="344">
        <v>30719</v>
      </c>
    </row>
    <row r="19" spans="1:12" ht="15.75" thickBot="1" x14ac:dyDescent="0.3">
      <c r="A19" s="405" t="s">
        <v>405</v>
      </c>
      <c r="B19" s="406"/>
      <c r="C19" s="407"/>
      <c r="D19" s="334">
        <v>238866</v>
      </c>
      <c r="E19" s="203">
        <v>0.91791044776119401</v>
      </c>
      <c r="F19" s="339">
        <v>12426</v>
      </c>
      <c r="G19" s="203">
        <v>4.7750434234594276E-2</v>
      </c>
      <c r="H19" s="339">
        <v>7883</v>
      </c>
      <c r="I19" s="203">
        <v>3.0292666430975914E-2</v>
      </c>
      <c r="J19" s="339">
        <v>1053</v>
      </c>
      <c r="K19" s="278">
        <v>4.0464515732357778E-3</v>
      </c>
      <c r="L19" s="345">
        <v>260228</v>
      </c>
    </row>
    <row r="20" spans="1:12" ht="15" x14ac:dyDescent="0.25">
      <c r="A20" s="208" t="s">
        <v>406</v>
      </c>
      <c r="B20" s="195" t="s">
        <v>122</v>
      </c>
      <c r="C20" s="211" t="s">
        <v>29</v>
      </c>
      <c r="D20" s="335">
        <v>29286</v>
      </c>
      <c r="E20" s="196">
        <v>0.94367467938390148</v>
      </c>
      <c r="F20" s="44">
        <v>1485</v>
      </c>
      <c r="G20" s="196">
        <v>4.785074434491203E-2</v>
      </c>
      <c r="H20" s="44">
        <v>260</v>
      </c>
      <c r="I20" s="196">
        <v>8.3779081007926796E-3</v>
      </c>
      <c r="J20" s="44">
        <v>3</v>
      </c>
      <c r="K20" s="279">
        <v>9.6668170393761685E-5</v>
      </c>
      <c r="L20" s="346">
        <v>31034</v>
      </c>
    </row>
    <row r="21" spans="1:12" ht="15" x14ac:dyDescent="0.25">
      <c r="A21" s="202"/>
      <c r="B21" s="140" t="s">
        <v>123</v>
      </c>
      <c r="C21" s="210" t="s">
        <v>32</v>
      </c>
      <c r="D21" s="333">
        <v>57017</v>
      </c>
      <c r="E21" s="191">
        <v>0.95525063664388155</v>
      </c>
      <c r="F21" s="45">
        <v>2541</v>
      </c>
      <c r="G21" s="191">
        <v>4.257137112987535E-2</v>
      </c>
      <c r="H21" s="45">
        <v>19</v>
      </c>
      <c r="I21" s="191">
        <v>3.1832194075861146E-4</v>
      </c>
      <c r="J21" s="45">
        <v>111</v>
      </c>
      <c r="K21" s="277">
        <v>1.8596702854845196E-3</v>
      </c>
      <c r="L21" s="344">
        <v>59688</v>
      </c>
    </row>
    <row r="22" spans="1:12" ht="15" x14ac:dyDescent="0.25">
      <c r="A22" s="202"/>
      <c r="B22" s="140" t="s">
        <v>124</v>
      </c>
      <c r="C22" s="210" t="s">
        <v>37</v>
      </c>
      <c r="D22" s="333">
        <v>40307</v>
      </c>
      <c r="E22" s="191">
        <v>0.92740785053610053</v>
      </c>
      <c r="F22" s="45">
        <v>2286</v>
      </c>
      <c r="G22" s="191">
        <v>5.2597671529151901E-2</v>
      </c>
      <c r="H22" s="45">
        <v>202</v>
      </c>
      <c r="I22" s="191">
        <v>4.647738254107036E-3</v>
      </c>
      <c r="J22" s="45">
        <v>667</v>
      </c>
      <c r="K22" s="277">
        <v>1.5346739680640559E-2</v>
      </c>
      <c r="L22" s="344">
        <v>43462</v>
      </c>
    </row>
    <row r="23" spans="1:12" ht="15" x14ac:dyDescent="0.25">
      <c r="A23" s="202"/>
      <c r="B23" s="140" t="s">
        <v>119</v>
      </c>
      <c r="C23" s="210" t="s">
        <v>38</v>
      </c>
      <c r="D23" s="333">
        <v>67592</v>
      </c>
      <c r="E23" s="191">
        <v>0.96688457522136551</v>
      </c>
      <c r="F23" s="45">
        <v>2162</v>
      </c>
      <c r="G23" s="191">
        <v>3.092680275222796E-2</v>
      </c>
      <c r="H23" s="45">
        <v>15</v>
      </c>
      <c r="I23" s="191">
        <v>2.1457078690259918E-4</v>
      </c>
      <c r="J23" s="45">
        <v>138</v>
      </c>
      <c r="K23" s="277">
        <v>1.9740512395039125E-3</v>
      </c>
      <c r="L23" s="344">
        <v>69907</v>
      </c>
    </row>
    <row r="24" spans="1:12" ht="15" x14ac:dyDescent="0.25">
      <c r="A24" s="202"/>
      <c r="B24" s="140" t="s">
        <v>120</v>
      </c>
      <c r="C24" s="210" t="s">
        <v>47</v>
      </c>
      <c r="D24" s="333">
        <v>61081</v>
      </c>
      <c r="E24" s="191">
        <v>0.92963898697187386</v>
      </c>
      <c r="F24" s="45">
        <v>3283</v>
      </c>
      <c r="G24" s="191">
        <v>4.9966516498234505E-2</v>
      </c>
      <c r="H24" s="45">
        <v>1248</v>
      </c>
      <c r="I24" s="191">
        <v>1.8994277365152808E-2</v>
      </c>
      <c r="J24" s="45">
        <v>92</v>
      </c>
      <c r="K24" s="277">
        <v>1.4002191647388288E-3</v>
      </c>
      <c r="L24" s="344">
        <v>65704</v>
      </c>
    </row>
    <row r="25" spans="1:12" ht="15.75" thickBot="1" x14ac:dyDescent="0.3">
      <c r="A25" s="408" t="s">
        <v>407</v>
      </c>
      <c r="B25" s="409"/>
      <c r="C25" s="410"/>
      <c r="D25" s="336">
        <v>255283</v>
      </c>
      <c r="E25" s="194">
        <v>0.94621101206471581</v>
      </c>
      <c r="F25" s="340">
        <v>11757</v>
      </c>
      <c r="G25" s="194">
        <v>4.3577531088418983E-2</v>
      </c>
      <c r="H25" s="340">
        <v>1744</v>
      </c>
      <c r="I25" s="194">
        <v>6.4641672380881783E-3</v>
      </c>
      <c r="J25" s="340">
        <v>1011</v>
      </c>
      <c r="K25" s="280">
        <v>3.7472896087770344E-3</v>
      </c>
      <c r="L25" s="347">
        <v>269795</v>
      </c>
    </row>
    <row r="26" spans="1:12" ht="15" x14ac:dyDescent="0.25">
      <c r="A26" s="197" t="s">
        <v>408</v>
      </c>
      <c r="B26" s="198" t="s">
        <v>125</v>
      </c>
      <c r="C26" s="209" t="s">
        <v>31</v>
      </c>
      <c r="D26" s="332">
        <v>50233</v>
      </c>
      <c r="E26" s="201">
        <v>0.9407985916020527</v>
      </c>
      <c r="F26" s="51">
        <v>1734</v>
      </c>
      <c r="G26" s="201">
        <v>3.2475559051578833E-2</v>
      </c>
      <c r="H26" s="51">
        <v>1217</v>
      </c>
      <c r="I26" s="201">
        <v>2.2792823163651346E-2</v>
      </c>
      <c r="J26" s="51">
        <v>210</v>
      </c>
      <c r="K26" s="276">
        <v>3.9330261827171592E-3</v>
      </c>
      <c r="L26" s="343">
        <v>53394</v>
      </c>
    </row>
    <row r="27" spans="1:12" ht="15.75" thickBot="1" x14ac:dyDescent="0.3">
      <c r="A27" s="405" t="s">
        <v>409</v>
      </c>
      <c r="B27" s="406"/>
      <c r="C27" s="407"/>
      <c r="D27" s="334">
        <v>50233</v>
      </c>
      <c r="E27" s="203">
        <v>0.9407985916020527</v>
      </c>
      <c r="F27" s="339">
        <v>1734</v>
      </c>
      <c r="G27" s="203">
        <v>3.2475559051578833E-2</v>
      </c>
      <c r="H27" s="339">
        <v>1217</v>
      </c>
      <c r="I27" s="203">
        <v>2.2792823163651346E-2</v>
      </c>
      <c r="J27" s="339">
        <v>210</v>
      </c>
      <c r="K27" s="278">
        <v>3.9330261827171592E-3</v>
      </c>
      <c r="L27" s="345">
        <v>53394</v>
      </c>
    </row>
    <row r="28" spans="1:12" ht="15" x14ac:dyDescent="0.25">
      <c r="A28" s="208" t="s">
        <v>410</v>
      </c>
      <c r="B28" s="195" t="s">
        <v>137</v>
      </c>
      <c r="C28" s="211" t="s">
        <v>24</v>
      </c>
      <c r="D28" s="335">
        <v>23210</v>
      </c>
      <c r="E28" s="196">
        <v>0.93944790739091721</v>
      </c>
      <c r="F28" s="44">
        <v>1007</v>
      </c>
      <c r="G28" s="196">
        <v>4.0759329717477533E-2</v>
      </c>
      <c r="H28" s="44">
        <v>457</v>
      </c>
      <c r="I28" s="196">
        <v>1.8497530964138267E-2</v>
      </c>
      <c r="J28" s="44">
        <v>32</v>
      </c>
      <c r="K28" s="279">
        <v>1.295231927467012E-3</v>
      </c>
      <c r="L28" s="346">
        <v>24706</v>
      </c>
    </row>
    <row r="29" spans="1:12" ht="15" x14ac:dyDescent="0.25">
      <c r="A29" s="202"/>
      <c r="B29" s="140" t="s">
        <v>138</v>
      </c>
      <c r="C29" s="210" t="s">
        <v>30</v>
      </c>
      <c r="D29" s="333">
        <v>13638</v>
      </c>
      <c r="E29" s="191">
        <v>0.95337294652219506</v>
      </c>
      <c r="F29" s="45">
        <v>455</v>
      </c>
      <c r="G29" s="191">
        <v>3.1807060468367704E-2</v>
      </c>
      <c r="H29" s="45">
        <v>202</v>
      </c>
      <c r="I29" s="191">
        <v>1.4120936735407201E-2</v>
      </c>
      <c r="J29" s="45">
        <v>10</v>
      </c>
      <c r="K29" s="277">
        <v>6.9905627403005937E-4</v>
      </c>
      <c r="L29" s="344">
        <v>14305</v>
      </c>
    </row>
    <row r="30" spans="1:12" ht="15.75" thickBot="1" x14ac:dyDescent="0.3">
      <c r="A30" s="408" t="s">
        <v>411</v>
      </c>
      <c r="B30" s="409"/>
      <c r="C30" s="410"/>
      <c r="D30" s="336">
        <v>36848</v>
      </c>
      <c r="E30" s="194">
        <v>0.94455410012560559</v>
      </c>
      <c r="F30" s="340">
        <v>1462</v>
      </c>
      <c r="G30" s="194">
        <v>3.7476609161518543E-2</v>
      </c>
      <c r="H30" s="340">
        <v>659</v>
      </c>
      <c r="I30" s="194">
        <v>1.6892671297839071E-2</v>
      </c>
      <c r="J30" s="340">
        <v>42</v>
      </c>
      <c r="K30" s="280">
        <v>1.0766194150367845E-3</v>
      </c>
      <c r="L30" s="347">
        <v>39011</v>
      </c>
    </row>
    <row r="31" spans="1:12" ht="15" x14ac:dyDescent="0.25">
      <c r="A31" s="197" t="s">
        <v>412</v>
      </c>
      <c r="B31" s="198" t="s">
        <v>139</v>
      </c>
      <c r="C31" s="209" t="s">
        <v>25</v>
      </c>
      <c r="D31" s="332">
        <v>22263</v>
      </c>
      <c r="E31" s="201">
        <v>0.97619047619047616</v>
      </c>
      <c r="F31" s="51">
        <v>464</v>
      </c>
      <c r="G31" s="201">
        <v>2.0345523107954046E-2</v>
      </c>
      <c r="H31" s="51">
        <v>74</v>
      </c>
      <c r="I31" s="201">
        <v>3.2447601508374989E-3</v>
      </c>
      <c r="J31" s="51">
        <v>5</v>
      </c>
      <c r="K31" s="276">
        <v>2.1924055073226344E-4</v>
      </c>
      <c r="L31" s="343">
        <v>22806</v>
      </c>
    </row>
    <row r="32" spans="1:12" ht="15" x14ac:dyDescent="0.25">
      <c r="A32" s="202"/>
      <c r="B32" s="140" t="s">
        <v>140</v>
      </c>
      <c r="C32" s="210" t="s">
        <v>109</v>
      </c>
      <c r="D32" s="333">
        <v>16833</v>
      </c>
      <c r="E32" s="191">
        <v>0.96304136392242123</v>
      </c>
      <c r="F32" s="45">
        <v>570</v>
      </c>
      <c r="G32" s="191">
        <v>3.2610561244922481E-2</v>
      </c>
      <c r="H32" s="45">
        <v>65</v>
      </c>
      <c r="I32" s="191">
        <v>3.7187482121402828E-3</v>
      </c>
      <c r="J32" s="45">
        <v>11</v>
      </c>
      <c r="K32" s="277">
        <v>6.2932662051604787E-4</v>
      </c>
      <c r="L32" s="344">
        <v>17479</v>
      </c>
    </row>
    <row r="33" spans="1:12" ht="15" x14ac:dyDescent="0.25">
      <c r="A33" s="202"/>
      <c r="B33" s="140" t="s">
        <v>141</v>
      </c>
      <c r="C33" s="210" t="s">
        <v>27</v>
      </c>
      <c r="D33" s="333">
        <v>34501</v>
      </c>
      <c r="E33" s="191">
        <v>0.96934704427961338</v>
      </c>
      <c r="F33" s="45">
        <v>599</v>
      </c>
      <c r="G33" s="191">
        <v>1.6829624634749383E-2</v>
      </c>
      <c r="H33" s="45">
        <v>484</v>
      </c>
      <c r="I33" s="191">
        <v>1.3598561474488648E-2</v>
      </c>
      <c r="J33" s="45">
        <v>8</v>
      </c>
      <c r="K33" s="277">
        <v>2.2476961114857271E-4</v>
      </c>
      <c r="L33" s="344">
        <v>35592</v>
      </c>
    </row>
    <row r="34" spans="1:12" ht="15" x14ac:dyDescent="0.25">
      <c r="A34" s="202"/>
      <c r="B34" s="140" t="s">
        <v>142</v>
      </c>
      <c r="C34" s="210" t="s">
        <v>28</v>
      </c>
      <c r="D34" s="333">
        <v>7702</v>
      </c>
      <c r="E34" s="191">
        <v>0.97691527143581935</v>
      </c>
      <c r="F34" s="45">
        <v>148</v>
      </c>
      <c r="G34" s="191">
        <v>1.8772196854388634E-2</v>
      </c>
      <c r="H34" s="45">
        <v>34</v>
      </c>
      <c r="I34" s="191">
        <v>4.3125317097919835E-3</v>
      </c>
      <c r="J34" s="45">
        <v>0</v>
      </c>
      <c r="K34" s="277">
        <v>0</v>
      </c>
      <c r="L34" s="344">
        <v>7884</v>
      </c>
    </row>
    <row r="35" spans="1:12" ht="15" x14ac:dyDescent="0.25">
      <c r="A35" s="202"/>
      <c r="B35" s="140" t="s">
        <v>143</v>
      </c>
      <c r="C35" s="210" t="s">
        <v>110</v>
      </c>
      <c r="D35" s="333">
        <v>40018</v>
      </c>
      <c r="E35" s="191">
        <v>0.97294011815905279</v>
      </c>
      <c r="F35" s="45">
        <v>1078</v>
      </c>
      <c r="G35" s="191">
        <v>2.6208942160414285E-2</v>
      </c>
      <c r="H35" s="45">
        <v>13</v>
      </c>
      <c r="I35" s="191">
        <v>3.1606330991223167E-4</v>
      </c>
      <c r="J35" s="45">
        <v>22</v>
      </c>
      <c r="K35" s="277">
        <v>5.348763706206997E-4</v>
      </c>
      <c r="L35" s="344">
        <v>41131</v>
      </c>
    </row>
    <row r="36" spans="1:12" ht="15.75" thickBot="1" x14ac:dyDescent="0.3">
      <c r="A36" s="405" t="s">
        <v>413</v>
      </c>
      <c r="B36" s="406"/>
      <c r="C36" s="407"/>
      <c r="D36" s="334">
        <v>121317</v>
      </c>
      <c r="E36" s="203">
        <v>0.97137526823175224</v>
      </c>
      <c r="F36" s="339">
        <v>2859</v>
      </c>
      <c r="G36" s="203">
        <v>2.2891778496621079E-2</v>
      </c>
      <c r="H36" s="339">
        <v>670</v>
      </c>
      <c r="I36" s="203">
        <v>5.3646350446786024E-3</v>
      </c>
      <c r="J36" s="339">
        <v>46</v>
      </c>
      <c r="K36" s="278">
        <v>3.6831822694808312E-4</v>
      </c>
      <c r="L36" s="345">
        <v>124892</v>
      </c>
    </row>
    <row r="37" spans="1:12" ht="15" x14ac:dyDescent="0.25">
      <c r="A37" s="208" t="s">
        <v>414</v>
      </c>
      <c r="B37" s="195" t="s">
        <v>144</v>
      </c>
      <c r="C37" s="211" t="s">
        <v>23</v>
      </c>
      <c r="D37" s="335">
        <v>34359</v>
      </c>
      <c r="E37" s="196">
        <v>0.95792907326865173</v>
      </c>
      <c r="F37" s="44">
        <v>1011</v>
      </c>
      <c r="G37" s="196">
        <v>2.8186684509869522E-2</v>
      </c>
      <c r="H37" s="44">
        <v>466</v>
      </c>
      <c r="I37" s="196">
        <v>1.2992082078733133E-2</v>
      </c>
      <c r="J37" s="44">
        <v>32</v>
      </c>
      <c r="K37" s="279">
        <v>8.9216014274562285E-4</v>
      </c>
      <c r="L37" s="346">
        <v>35868</v>
      </c>
    </row>
    <row r="38" spans="1:12" ht="15" x14ac:dyDescent="0.25">
      <c r="A38" s="202"/>
      <c r="B38" s="140" t="s">
        <v>145</v>
      </c>
      <c r="C38" s="210" t="s">
        <v>73</v>
      </c>
      <c r="D38" s="333">
        <v>28755</v>
      </c>
      <c r="E38" s="191">
        <v>0.97125582652165099</v>
      </c>
      <c r="F38" s="45">
        <v>689</v>
      </c>
      <c r="G38" s="191">
        <v>2.3272309666959399E-2</v>
      </c>
      <c r="H38" s="45">
        <v>149</v>
      </c>
      <c r="I38" s="191">
        <v>5.0327636289941224E-3</v>
      </c>
      <c r="J38" s="45">
        <v>13</v>
      </c>
      <c r="K38" s="277">
        <v>4.3910018239546038E-4</v>
      </c>
      <c r="L38" s="344">
        <v>29606</v>
      </c>
    </row>
    <row r="39" spans="1:12" ht="15" x14ac:dyDescent="0.25">
      <c r="A39" s="202"/>
      <c r="B39" s="140" t="s">
        <v>146</v>
      </c>
      <c r="C39" s="210" t="s">
        <v>26</v>
      </c>
      <c r="D39" s="333">
        <v>27044</v>
      </c>
      <c r="E39" s="191">
        <v>0.96675484378351328</v>
      </c>
      <c r="F39" s="45">
        <v>687</v>
      </c>
      <c r="G39" s="191">
        <v>2.4558518624436976E-2</v>
      </c>
      <c r="H39" s="45">
        <v>224</v>
      </c>
      <c r="I39" s="191">
        <v>8.007435475798956E-3</v>
      </c>
      <c r="J39" s="45">
        <v>19</v>
      </c>
      <c r="K39" s="277">
        <v>6.7920211625080429E-4</v>
      </c>
      <c r="L39" s="344">
        <v>27974</v>
      </c>
    </row>
    <row r="40" spans="1:12" ht="15" x14ac:dyDescent="0.25">
      <c r="A40" s="202"/>
      <c r="B40" s="140" t="s">
        <v>147</v>
      </c>
      <c r="C40" s="210" t="s">
        <v>239</v>
      </c>
      <c r="D40" s="333">
        <v>30225</v>
      </c>
      <c r="E40" s="191">
        <v>0.9803126621691749</v>
      </c>
      <c r="F40" s="45">
        <v>515</v>
      </c>
      <c r="G40" s="191">
        <v>1.6703425012973533E-2</v>
      </c>
      <c r="H40" s="45">
        <v>74</v>
      </c>
      <c r="I40" s="191">
        <v>2.4001037882719254E-3</v>
      </c>
      <c r="J40" s="45">
        <v>18</v>
      </c>
      <c r="K40" s="277">
        <v>5.8380902957965754E-4</v>
      </c>
      <c r="L40" s="344">
        <v>30832</v>
      </c>
    </row>
    <row r="41" spans="1:12" ht="15" x14ac:dyDescent="0.25">
      <c r="A41" s="202"/>
      <c r="B41" s="140" t="s">
        <v>148</v>
      </c>
      <c r="C41" s="210" t="s">
        <v>19</v>
      </c>
      <c r="D41" s="333">
        <v>22214</v>
      </c>
      <c r="E41" s="191">
        <v>0.95457866013493187</v>
      </c>
      <c r="F41" s="45">
        <v>830</v>
      </c>
      <c r="G41" s="191">
        <v>3.5666709638605992E-2</v>
      </c>
      <c r="H41" s="45">
        <v>214</v>
      </c>
      <c r="I41" s="191">
        <v>9.1959950152550388E-3</v>
      </c>
      <c r="J41" s="45">
        <v>13</v>
      </c>
      <c r="K41" s="277">
        <v>5.5863521120708181E-4</v>
      </c>
      <c r="L41" s="344">
        <v>23271</v>
      </c>
    </row>
    <row r="42" spans="1:12" ht="15.75" thickBot="1" x14ac:dyDescent="0.3">
      <c r="A42" s="408" t="s">
        <v>415</v>
      </c>
      <c r="B42" s="409"/>
      <c r="C42" s="410"/>
      <c r="D42" s="336">
        <v>142597</v>
      </c>
      <c r="E42" s="194">
        <v>0.96642516824691127</v>
      </c>
      <c r="F42" s="340">
        <v>3732</v>
      </c>
      <c r="G42" s="194">
        <v>2.5292949556424558E-2</v>
      </c>
      <c r="H42" s="340">
        <v>1127</v>
      </c>
      <c r="I42" s="194">
        <v>7.6380370177091313E-3</v>
      </c>
      <c r="J42" s="340">
        <v>95</v>
      </c>
      <c r="K42" s="280">
        <v>6.4384517895507319E-4</v>
      </c>
      <c r="L42" s="347">
        <v>147551</v>
      </c>
    </row>
    <row r="43" spans="1:12" ht="15" x14ac:dyDescent="0.25">
      <c r="A43" s="197" t="s">
        <v>10</v>
      </c>
      <c r="B43" s="198" t="s">
        <v>149</v>
      </c>
      <c r="C43" s="209" t="s">
        <v>17</v>
      </c>
      <c r="D43" s="332">
        <v>5278</v>
      </c>
      <c r="E43" s="201">
        <v>0.88084112149532712</v>
      </c>
      <c r="F43" s="51">
        <v>565</v>
      </c>
      <c r="G43" s="201">
        <v>9.4292389853137523E-2</v>
      </c>
      <c r="H43" s="51">
        <v>148</v>
      </c>
      <c r="I43" s="201">
        <v>2.4699599465954607E-2</v>
      </c>
      <c r="J43" s="51">
        <v>1</v>
      </c>
      <c r="K43" s="276">
        <v>1.6688918558077436E-4</v>
      </c>
      <c r="L43" s="343">
        <v>5992</v>
      </c>
    </row>
    <row r="44" spans="1:12" ht="15" x14ac:dyDescent="0.25">
      <c r="A44" s="202"/>
      <c r="B44" s="140" t="s">
        <v>150</v>
      </c>
      <c r="C44" s="210" t="s">
        <v>18</v>
      </c>
      <c r="D44" s="333">
        <v>14242</v>
      </c>
      <c r="E44" s="191">
        <v>0.97128827661460815</v>
      </c>
      <c r="F44" s="45">
        <v>307</v>
      </c>
      <c r="G44" s="191">
        <v>2.0937052444929414E-2</v>
      </c>
      <c r="H44" s="45">
        <v>112</v>
      </c>
      <c r="I44" s="191">
        <v>7.6382732046648026E-3</v>
      </c>
      <c r="J44" s="45">
        <v>2</v>
      </c>
      <c r="K44" s="277">
        <v>1.3639773579758577E-4</v>
      </c>
      <c r="L44" s="344">
        <v>14663</v>
      </c>
    </row>
    <row r="45" spans="1:12" ht="15" x14ac:dyDescent="0.25">
      <c r="A45" s="202"/>
      <c r="B45" s="140" t="s">
        <v>151</v>
      </c>
      <c r="C45" s="210" t="s">
        <v>20</v>
      </c>
      <c r="D45" s="333">
        <v>15953</v>
      </c>
      <c r="E45" s="191">
        <v>0.9395724129807409</v>
      </c>
      <c r="F45" s="45">
        <v>796</v>
      </c>
      <c r="G45" s="191">
        <v>4.6881441781023617E-2</v>
      </c>
      <c r="H45" s="45">
        <v>225</v>
      </c>
      <c r="I45" s="191">
        <v>1.3251663820012957E-2</v>
      </c>
      <c r="J45" s="45">
        <v>5</v>
      </c>
      <c r="K45" s="277">
        <v>2.9448141822251015E-4</v>
      </c>
      <c r="L45" s="344">
        <v>16979</v>
      </c>
    </row>
    <row r="46" spans="1:12" ht="15" x14ac:dyDescent="0.25">
      <c r="A46" s="202"/>
      <c r="B46" s="140" t="s">
        <v>152</v>
      </c>
      <c r="C46" s="210" t="s">
        <v>48</v>
      </c>
      <c r="D46" s="333">
        <v>43605</v>
      </c>
      <c r="E46" s="191">
        <v>0.95681653610690542</v>
      </c>
      <c r="F46" s="45">
        <v>1526</v>
      </c>
      <c r="G46" s="191">
        <v>3.3484738770763391E-2</v>
      </c>
      <c r="H46" s="45">
        <v>398</v>
      </c>
      <c r="I46" s="191">
        <v>8.7332411735018545E-3</v>
      </c>
      <c r="J46" s="45">
        <v>44</v>
      </c>
      <c r="K46" s="277">
        <v>9.6548394882935075E-4</v>
      </c>
      <c r="L46" s="344">
        <v>45573</v>
      </c>
    </row>
    <row r="47" spans="1:12" ht="15.75" thickBot="1" x14ac:dyDescent="0.3">
      <c r="A47" s="405" t="s">
        <v>174</v>
      </c>
      <c r="B47" s="406"/>
      <c r="C47" s="407"/>
      <c r="D47" s="334">
        <v>79078</v>
      </c>
      <c r="E47" s="203">
        <v>0.95037677118511665</v>
      </c>
      <c r="F47" s="339">
        <v>3194</v>
      </c>
      <c r="G47" s="203">
        <v>3.8386193469299459E-2</v>
      </c>
      <c r="H47" s="339">
        <v>883</v>
      </c>
      <c r="I47" s="203">
        <v>1.0612087925294746E-2</v>
      </c>
      <c r="J47" s="339">
        <v>52</v>
      </c>
      <c r="K47" s="278">
        <v>6.2494742028915834E-4</v>
      </c>
      <c r="L47" s="345">
        <v>83207</v>
      </c>
    </row>
    <row r="48" spans="1:12" ht="15" x14ac:dyDescent="0.25">
      <c r="A48" s="208" t="s">
        <v>14</v>
      </c>
      <c r="B48" s="195" t="s">
        <v>153</v>
      </c>
      <c r="C48" s="211" t="s">
        <v>21</v>
      </c>
      <c r="D48" s="335">
        <v>35962</v>
      </c>
      <c r="E48" s="196">
        <v>0.96075445486361577</v>
      </c>
      <c r="F48" s="44">
        <v>1005</v>
      </c>
      <c r="G48" s="196">
        <v>2.6849402901338464E-2</v>
      </c>
      <c r="H48" s="44">
        <v>274</v>
      </c>
      <c r="I48" s="196">
        <v>7.3201357163848145E-3</v>
      </c>
      <c r="J48" s="44">
        <v>190</v>
      </c>
      <c r="K48" s="279">
        <v>5.0760065186610031E-3</v>
      </c>
      <c r="L48" s="346">
        <v>37431</v>
      </c>
    </row>
    <row r="49" spans="1:12" ht="15" x14ac:dyDescent="0.25">
      <c r="A49" s="202"/>
      <c r="B49" s="140" t="s">
        <v>371</v>
      </c>
      <c r="C49" s="210" t="s">
        <v>372</v>
      </c>
      <c r="D49" s="333">
        <v>1713</v>
      </c>
      <c r="E49" s="191">
        <v>0.87353391126976032</v>
      </c>
      <c r="F49" s="45">
        <v>223</v>
      </c>
      <c r="G49" s="191">
        <v>0.11371749107598164</v>
      </c>
      <c r="H49" s="45">
        <v>20</v>
      </c>
      <c r="I49" s="191">
        <v>1.0198878123406425E-2</v>
      </c>
      <c r="J49" s="45">
        <v>5</v>
      </c>
      <c r="K49" s="277">
        <v>2.5497195308516064E-3</v>
      </c>
      <c r="L49" s="344">
        <v>1961</v>
      </c>
    </row>
    <row r="50" spans="1:12" ht="15.75" thickBot="1" x14ac:dyDescent="0.3">
      <c r="A50" s="408" t="s">
        <v>175</v>
      </c>
      <c r="B50" s="409"/>
      <c r="C50" s="410"/>
      <c r="D50" s="336">
        <v>37675</v>
      </c>
      <c r="E50" s="194">
        <v>0.9564124695369618</v>
      </c>
      <c r="F50" s="340">
        <v>1228</v>
      </c>
      <c r="G50" s="194">
        <v>3.1173842404549148E-2</v>
      </c>
      <c r="H50" s="340">
        <v>294</v>
      </c>
      <c r="I50" s="194">
        <v>7.4634443541835909E-3</v>
      </c>
      <c r="J50" s="340">
        <v>195</v>
      </c>
      <c r="K50" s="280">
        <v>4.950243704305443E-3</v>
      </c>
      <c r="L50" s="347">
        <v>39392</v>
      </c>
    </row>
    <row r="51" spans="1:12" ht="15" x14ac:dyDescent="0.25">
      <c r="A51" s="197" t="s">
        <v>8</v>
      </c>
      <c r="B51" s="198" t="s">
        <v>154</v>
      </c>
      <c r="C51" s="209" t="s">
        <v>62</v>
      </c>
      <c r="D51" s="332">
        <v>60114</v>
      </c>
      <c r="E51" s="201">
        <v>0.96936175702260785</v>
      </c>
      <c r="F51" s="51">
        <v>1552</v>
      </c>
      <c r="G51" s="201">
        <v>2.5026606895217209E-2</v>
      </c>
      <c r="H51" s="51">
        <v>223</v>
      </c>
      <c r="I51" s="201">
        <v>3.5959622020834007E-3</v>
      </c>
      <c r="J51" s="51">
        <v>125</v>
      </c>
      <c r="K51" s="276">
        <v>2.0156738800915924E-3</v>
      </c>
      <c r="L51" s="343">
        <v>62014</v>
      </c>
    </row>
    <row r="52" spans="1:12" ht="15" x14ac:dyDescent="0.25">
      <c r="A52" s="202"/>
      <c r="B52" s="140" t="s">
        <v>155</v>
      </c>
      <c r="C52" s="210" t="s">
        <v>40</v>
      </c>
      <c r="D52" s="333">
        <v>30406</v>
      </c>
      <c r="E52" s="191">
        <v>0.95072228128322178</v>
      </c>
      <c r="F52" s="45">
        <v>1266</v>
      </c>
      <c r="G52" s="191">
        <v>3.9584766431117503E-2</v>
      </c>
      <c r="H52" s="45">
        <v>284</v>
      </c>
      <c r="I52" s="191">
        <v>8.8799949971859176E-3</v>
      </c>
      <c r="J52" s="45">
        <v>26</v>
      </c>
      <c r="K52" s="277">
        <v>8.1295728847476708E-4</v>
      </c>
      <c r="L52" s="344">
        <v>31982</v>
      </c>
    </row>
    <row r="53" spans="1:12" ht="15" x14ac:dyDescent="0.25">
      <c r="A53" s="202"/>
      <c r="B53" s="140" t="s">
        <v>156</v>
      </c>
      <c r="C53" s="210" t="s">
        <v>41</v>
      </c>
      <c r="D53" s="333">
        <v>21006</v>
      </c>
      <c r="E53" s="191">
        <v>0.9517897598550068</v>
      </c>
      <c r="F53" s="45">
        <v>913</v>
      </c>
      <c r="G53" s="191">
        <v>4.1368373357498864E-2</v>
      </c>
      <c r="H53" s="45">
        <v>143</v>
      </c>
      <c r="I53" s="191">
        <v>6.4793837788853651E-3</v>
      </c>
      <c r="J53" s="45">
        <v>8</v>
      </c>
      <c r="K53" s="277">
        <v>3.6248300860897148E-4</v>
      </c>
      <c r="L53" s="344">
        <v>22070</v>
      </c>
    </row>
    <row r="54" spans="1:12" ht="15" x14ac:dyDescent="0.25">
      <c r="A54" s="202"/>
      <c r="B54" s="140" t="s">
        <v>157</v>
      </c>
      <c r="C54" s="210" t="s">
        <v>42</v>
      </c>
      <c r="D54" s="333">
        <v>33687</v>
      </c>
      <c r="E54" s="191">
        <v>0.8605916615573268</v>
      </c>
      <c r="F54" s="45">
        <v>5337</v>
      </c>
      <c r="G54" s="191">
        <v>0.13634273451870019</v>
      </c>
      <c r="H54" s="45">
        <v>93</v>
      </c>
      <c r="I54" s="191">
        <v>2.3758430410790927E-3</v>
      </c>
      <c r="J54" s="45">
        <v>27</v>
      </c>
      <c r="K54" s="277">
        <v>6.8976088289393015E-4</v>
      </c>
      <c r="L54" s="344">
        <v>39144</v>
      </c>
    </row>
    <row r="55" spans="1:12" ht="15" x14ac:dyDescent="0.25">
      <c r="A55" s="202"/>
      <c r="B55" s="140" t="s">
        <v>158</v>
      </c>
      <c r="C55" s="210" t="s">
        <v>43</v>
      </c>
      <c r="D55" s="333">
        <v>17063</v>
      </c>
      <c r="E55" s="191">
        <v>0.97821475663589974</v>
      </c>
      <c r="F55" s="45">
        <v>359</v>
      </c>
      <c r="G55" s="191">
        <v>2.0581322020294675E-2</v>
      </c>
      <c r="H55" s="45">
        <v>21</v>
      </c>
      <c r="I55" s="191">
        <v>1.203921343805538E-3</v>
      </c>
      <c r="J55" s="45">
        <v>0</v>
      </c>
      <c r="K55" s="277">
        <v>0</v>
      </c>
      <c r="L55" s="344">
        <v>17443</v>
      </c>
    </row>
    <row r="56" spans="1:12" ht="15" x14ac:dyDescent="0.25">
      <c r="A56" s="202"/>
      <c r="B56" s="140" t="s">
        <v>159</v>
      </c>
      <c r="C56" s="210" t="s">
        <v>44</v>
      </c>
      <c r="D56" s="333">
        <v>37057</v>
      </c>
      <c r="E56" s="191">
        <v>0.97837680853310804</v>
      </c>
      <c r="F56" s="45">
        <v>765</v>
      </c>
      <c r="G56" s="191">
        <v>2.0197486535008975E-2</v>
      </c>
      <c r="H56" s="45">
        <v>31</v>
      </c>
      <c r="I56" s="191">
        <v>8.1846023867356639E-4</v>
      </c>
      <c r="J56" s="45">
        <v>23</v>
      </c>
      <c r="K56" s="277">
        <v>6.0724469320942026E-4</v>
      </c>
      <c r="L56" s="344">
        <v>37876</v>
      </c>
    </row>
    <row r="57" spans="1:12" ht="15.75" thickBot="1" x14ac:dyDescent="0.3">
      <c r="A57" s="405" t="s">
        <v>176</v>
      </c>
      <c r="B57" s="406"/>
      <c r="C57" s="407"/>
      <c r="D57" s="334">
        <v>199333</v>
      </c>
      <c r="E57" s="203">
        <v>0.94681967804910483</v>
      </c>
      <c r="F57" s="339">
        <v>10192</v>
      </c>
      <c r="G57" s="203">
        <v>4.8411382754869878E-2</v>
      </c>
      <c r="H57" s="339">
        <v>795</v>
      </c>
      <c r="I57" s="203">
        <v>3.7762018534263689E-3</v>
      </c>
      <c r="J57" s="339">
        <v>209</v>
      </c>
      <c r="K57" s="278">
        <v>9.9273734259888182E-4</v>
      </c>
      <c r="L57" s="345">
        <v>210529</v>
      </c>
    </row>
    <row r="58" spans="1:12" ht="15" x14ac:dyDescent="0.25">
      <c r="A58" s="208" t="s">
        <v>9</v>
      </c>
      <c r="B58" s="195" t="s">
        <v>160</v>
      </c>
      <c r="C58" s="211" t="s">
        <v>343</v>
      </c>
      <c r="D58" s="335">
        <v>48174</v>
      </c>
      <c r="E58" s="196">
        <v>0.97642742769118507</v>
      </c>
      <c r="F58" s="44">
        <v>1108</v>
      </c>
      <c r="G58" s="196">
        <v>2.2457790299369642E-2</v>
      </c>
      <c r="H58" s="44">
        <v>19</v>
      </c>
      <c r="I58" s="196">
        <v>3.8510651235381153E-4</v>
      </c>
      <c r="J58" s="44">
        <v>36</v>
      </c>
      <c r="K58" s="279">
        <v>7.2967549709143241E-4</v>
      </c>
      <c r="L58" s="346">
        <v>49337</v>
      </c>
    </row>
    <row r="59" spans="1:12" ht="15" x14ac:dyDescent="0.25">
      <c r="A59" s="202"/>
      <c r="B59" s="140" t="s">
        <v>161</v>
      </c>
      <c r="C59" s="210" t="s">
        <v>45</v>
      </c>
      <c r="D59" s="333">
        <v>25040</v>
      </c>
      <c r="E59" s="191">
        <v>0.98188377382166103</v>
      </c>
      <c r="F59" s="45">
        <v>320</v>
      </c>
      <c r="G59" s="191">
        <v>1.2548035448200141E-2</v>
      </c>
      <c r="H59" s="45">
        <v>136</v>
      </c>
      <c r="I59" s="191">
        <v>5.3329150654850598E-3</v>
      </c>
      <c r="J59" s="45">
        <v>6</v>
      </c>
      <c r="K59" s="277">
        <v>2.3527566465375265E-4</v>
      </c>
      <c r="L59" s="344">
        <v>25502</v>
      </c>
    </row>
    <row r="60" spans="1:12" ht="15" x14ac:dyDescent="0.25">
      <c r="A60" s="202"/>
      <c r="B60" s="140" t="s">
        <v>162</v>
      </c>
      <c r="C60" s="210" t="s">
        <v>46</v>
      </c>
      <c r="D60" s="333">
        <v>25310</v>
      </c>
      <c r="E60" s="191">
        <v>0.93391387771668943</v>
      </c>
      <c r="F60" s="45">
        <v>1543</v>
      </c>
      <c r="G60" s="191">
        <v>5.6935168443968856E-2</v>
      </c>
      <c r="H60" s="45">
        <v>239</v>
      </c>
      <c r="I60" s="191">
        <v>8.8188627725914182E-3</v>
      </c>
      <c r="J60" s="45">
        <v>9</v>
      </c>
      <c r="K60" s="277">
        <v>3.3209106675030441E-4</v>
      </c>
      <c r="L60" s="344">
        <v>27101</v>
      </c>
    </row>
    <row r="61" spans="1:12" ht="15" x14ac:dyDescent="0.25">
      <c r="A61" s="202"/>
      <c r="B61" s="140" t="s">
        <v>163</v>
      </c>
      <c r="C61" s="210" t="s">
        <v>241</v>
      </c>
      <c r="D61" s="333">
        <v>33946</v>
      </c>
      <c r="E61" s="191">
        <v>0.88410251067819567</v>
      </c>
      <c r="F61" s="45">
        <v>3998</v>
      </c>
      <c r="G61" s="191">
        <v>0.10412542973226378</v>
      </c>
      <c r="H61" s="45">
        <v>405</v>
      </c>
      <c r="I61" s="191">
        <v>1.054797374726534E-2</v>
      </c>
      <c r="J61" s="45">
        <v>47</v>
      </c>
      <c r="K61" s="277">
        <v>1.2240858422752369E-3</v>
      </c>
      <c r="L61" s="344">
        <v>38396</v>
      </c>
    </row>
    <row r="62" spans="1:12" ht="15.75" thickBot="1" x14ac:dyDescent="0.3">
      <c r="A62" s="408" t="s">
        <v>416</v>
      </c>
      <c r="B62" s="409"/>
      <c r="C62" s="410"/>
      <c r="D62" s="336">
        <v>132470</v>
      </c>
      <c r="E62" s="194">
        <v>0.94394880857370878</v>
      </c>
      <c r="F62" s="340">
        <v>6969</v>
      </c>
      <c r="G62" s="194">
        <v>4.9659388895222895E-2</v>
      </c>
      <c r="H62" s="340">
        <v>799</v>
      </c>
      <c r="I62" s="194">
        <v>5.6934785087219249E-3</v>
      </c>
      <c r="J62" s="340">
        <v>98</v>
      </c>
      <c r="K62" s="280">
        <v>6.9832402234636874E-4</v>
      </c>
      <c r="L62" s="347">
        <v>140336</v>
      </c>
    </row>
    <row r="63" spans="1:12" ht="15" x14ac:dyDescent="0.25">
      <c r="A63" s="197" t="s">
        <v>168</v>
      </c>
      <c r="B63" s="198" t="s">
        <v>126</v>
      </c>
      <c r="C63" s="212" t="s">
        <v>127</v>
      </c>
      <c r="D63" s="332">
        <v>71383</v>
      </c>
      <c r="E63" s="201">
        <v>0.92904275395327651</v>
      </c>
      <c r="F63" s="51">
        <v>2883</v>
      </c>
      <c r="G63" s="201">
        <v>3.752196264723108E-2</v>
      </c>
      <c r="H63" s="51">
        <v>2382</v>
      </c>
      <c r="I63" s="201">
        <v>3.1001496713737229E-2</v>
      </c>
      <c r="J63" s="51">
        <v>187</v>
      </c>
      <c r="K63" s="276">
        <v>2.4337866857551899E-3</v>
      </c>
      <c r="L63" s="343">
        <v>76835</v>
      </c>
    </row>
    <row r="64" spans="1:12" ht="15" x14ac:dyDescent="0.25">
      <c r="A64" s="202" t="s">
        <v>11</v>
      </c>
      <c r="B64" s="140" t="s">
        <v>116</v>
      </c>
      <c r="C64" s="213" t="s">
        <v>49</v>
      </c>
      <c r="D64" s="333">
        <v>50890</v>
      </c>
      <c r="E64" s="191">
        <v>0.86004968650183367</v>
      </c>
      <c r="F64" s="45">
        <v>4902</v>
      </c>
      <c r="G64" s="191">
        <v>8.2844636730830978E-2</v>
      </c>
      <c r="H64" s="45">
        <v>3105</v>
      </c>
      <c r="I64" s="191">
        <v>5.2475029997802979E-2</v>
      </c>
      <c r="J64" s="45">
        <v>274</v>
      </c>
      <c r="K64" s="277">
        <v>4.6306467695323723E-3</v>
      </c>
      <c r="L64" s="344">
        <v>59171</v>
      </c>
    </row>
    <row r="65" spans="1:12" ht="15" x14ac:dyDescent="0.25">
      <c r="A65" s="202" t="s">
        <v>13</v>
      </c>
      <c r="B65" s="140" t="s">
        <v>117</v>
      </c>
      <c r="C65" s="213" t="s">
        <v>50</v>
      </c>
      <c r="D65" s="333">
        <v>75201</v>
      </c>
      <c r="E65" s="191">
        <v>0.9403768960472183</v>
      </c>
      <c r="F65" s="45">
        <v>3030</v>
      </c>
      <c r="G65" s="191">
        <v>3.78896822518726E-2</v>
      </c>
      <c r="H65" s="45">
        <v>1730</v>
      </c>
      <c r="I65" s="191">
        <v>2.1633382935887655E-2</v>
      </c>
      <c r="J65" s="45">
        <v>8</v>
      </c>
      <c r="K65" s="277">
        <v>1.0003876502144582E-4</v>
      </c>
      <c r="L65" s="344">
        <v>79969</v>
      </c>
    </row>
    <row r="66" spans="1:12" ht="15" x14ac:dyDescent="0.25">
      <c r="A66" s="202" t="s">
        <v>12</v>
      </c>
      <c r="B66" s="140" t="s">
        <v>134</v>
      </c>
      <c r="C66" s="213" t="s">
        <v>51</v>
      </c>
      <c r="D66" s="333">
        <v>75007</v>
      </c>
      <c r="E66" s="191">
        <v>0.93005406209701413</v>
      </c>
      <c r="F66" s="45">
        <v>5354</v>
      </c>
      <c r="G66" s="191">
        <v>6.6387263168336472E-2</v>
      </c>
      <c r="H66" s="45">
        <v>286</v>
      </c>
      <c r="I66" s="191">
        <v>3.5462751711139769E-3</v>
      </c>
      <c r="J66" s="45">
        <v>1</v>
      </c>
      <c r="K66" s="277">
        <v>1.2399563535363555E-5</v>
      </c>
      <c r="L66" s="344">
        <v>80648</v>
      </c>
    </row>
    <row r="67" spans="1:12" ht="15" x14ac:dyDescent="0.25">
      <c r="A67" s="202" t="s">
        <v>169</v>
      </c>
      <c r="B67" s="140" t="s">
        <v>118</v>
      </c>
      <c r="C67" s="213" t="s">
        <v>74</v>
      </c>
      <c r="D67" s="333">
        <v>131534</v>
      </c>
      <c r="E67" s="191">
        <v>0.89090428810425293</v>
      </c>
      <c r="F67" s="45">
        <v>9647</v>
      </c>
      <c r="G67" s="191">
        <v>6.534092833291566E-2</v>
      </c>
      <c r="H67" s="45">
        <v>5910</v>
      </c>
      <c r="I67" s="191">
        <v>4.0029531092311756E-2</v>
      </c>
      <c r="J67" s="45">
        <v>550</v>
      </c>
      <c r="K67" s="277">
        <v>3.7252524705197066E-3</v>
      </c>
      <c r="L67" s="344">
        <v>147641</v>
      </c>
    </row>
    <row r="68" spans="1:12" ht="15" x14ac:dyDescent="0.25">
      <c r="A68" s="202" t="s">
        <v>170</v>
      </c>
      <c r="B68" s="140" t="s">
        <v>135</v>
      </c>
      <c r="C68" s="213" t="s">
        <v>136</v>
      </c>
      <c r="D68" s="333">
        <v>45039</v>
      </c>
      <c r="E68" s="191">
        <v>0.95300465509944987</v>
      </c>
      <c r="F68" s="45">
        <v>1911</v>
      </c>
      <c r="G68" s="191">
        <v>4.043588658484977E-2</v>
      </c>
      <c r="H68" s="45">
        <v>287</v>
      </c>
      <c r="I68" s="191">
        <v>6.0727888277613204E-3</v>
      </c>
      <c r="J68" s="45">
        <v>23</v>
      </c>
      <c r="K68" s="277">
        <v>4.8666948793906053E-4</v>
      </c>
      <c r="L68" s="344">
        <v>47260</v>
      </c>
    </row>
    <row r="69" spans="1:12" ht="15.75" thickBot="1" x14ac:dyDescent="0.3">
      <c r="A69" s="204" t="s">
        <v>15</v>
      </c>
      <c r="B69" s="205" t="s">
        <v>121</v>
      </c>
      <c r="C69" s="214" t="s">
        <v>52</v>
      </c>
      <c r="D69" s="337">
        <v>48305</v>
      </c>
      <c r="E69" s="206">
        <v>0.9295500904437517</v>
      </c>
      <c r="F69" s="341">
        <v>2253</v>
      </c>
      <c r="G69" s="206">
        <v>4.3355270753954511E-2</v>
      </c>
      <c r="H69" s="341">
        <v>609</v>
      </c>
      <c r="I69" s="206">
        <v>1.1719201016048956E-2</v>
      </c>
      <c r="J69" s="341">
        <v>799</v>
      </c>
      <c r="K69" s="281">
        <v>1.5375437786244853E-2</v>
      </c>
      <c r="L69" s="348">
        <v>51966</v>
      </c>
    </row>
    <row r="70" spans="1:12" ht="15.75" thickBot="1" x14ac:dyDescent="0.3">
      <c r="A70" s="411" t="s">
        <v>106</v>
      </c>
      <c r="B70" s="412"/>
      <c r="C70" s="413"/>
      <c r="D70" s="338">
        <v>1791059</v>
      </c>
      <c r="E70" s="207">
        <v>0.93683208452656497</v>
      </c>
      <c r="F70" s="342">
        <v>85533</v>
      </c>
      <c r="G70" s="207">
        <v>4.4738927464595346E-2</v>
      </c>
      <c r="H70" s="342">
        <v>30380</v>
      </c>
      <c r="I70" s="207">
        <v>1.5890575758764531E-2</v>
      </c>
      <c r="J70" s="342">
        <v>4853</v>
      </c>
      <c r="K70" s="282">
        <v>2.53841225007519E-3</v>
      </c>
      <c r="L70" s="349">
        <v>1911825</v>
      </c>
    </row>
  </sheetData>
  <mergeCells count="18">
    <mergeCell ref="A4:L4"/>
    <mergeCell ref="A2:L2"/>
    <mergeCell ref="J9:K9"/>
    <mergeCell ref="D9:E9"/>
    <mergeCell ref="F9:G9"/>
    <mergeCell ref="H9:I9"/>
    <mergeCell ref="L9:L10"/>
    <mergeCell ref="A70:C70"/>
    <mergeCell ref="A62:C62"/>
    <mergeCell ref="A57:C57"/>
    <mergeCell ref="A50:C50"/>
    <mergeCell ref="A47:C47"/>
    <mergeCell ref="A19:C19"/>
    <mergeCell ref="A42:C42"/>
    <mergeCell ref="A36:C36"/>
    <mergeCell ref="A30:C30"/>
    <mergeCell ref="A27:C27"/>
    <mergeCell ref="A25:C25"/>
  </mergeCells>
  <phoneticPr fontId="0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zoomScaleNormal="100" zoomScaleSheetLayoutView="100" workbookViewId="0"/>
  </sheetViews>
  <sheetFormatPr defaultRowHeight="12.75" x14ac:dyDescent="0.2"/>
  <cols>
    <col min="1" max="1" width="18.42578125" bestFit="1" customWidth="1"/>
    <col min="2" max="11" width="11.28515625" customWidth="1"/>
    <col min="12" max="13" width="10.85546875" bestFit="1" customWidth="1"/>
    <col min="14" max="14" width="13.85546875" bestFit="1" customWidth="1"/>
    <col min="15" max="15" width="12.42578125" customWidth="1"/>
  </cols>
  <sheetData>
    <row r="1" spans="1:15" x14ac:dyDescent="0.2">
      <c r="A1" s="3"/>
      <c r="B1" s="3"/>
      <c r="C1" s="3"/>
      <c r="D1" s="3"/>
      <c r="E1" s="3"/>
      <c r="F1" s="12"/>
      <c r="G1" s="17"/>
      <c r="H1" s="28"/>
      <c r="I1" s="28"/>
      <c r="J1" s="28"/>
      <c r="K1" s="28"/>
      <c r="L1" s="28"/>
      <c r="M1" s="28"/>
      <c r="N1" s="28"/>
      <c r="O1" s="28"/>
    </row>
    <row r="2" spans="1:15" x14ac:dyDescent="0.2">
      <c r="A2" s="403" t="s">
        <v>373</v>
      </c>
      <c r="B2" s="403"/>
      <c r="C2" s="403"/>
      <c r="D2" s="403"/>
      <c r="E2" s="403"/>
      <c r="F2" s="403"/>
      <c r="G2" s="403"/>
      <c r="H2" s="403"/>
      <c r="I2" s="403"/>
      <c r="J2" s="403"/>
      <c r="K2" s="403"/>
      <c r="L2" s="403"/>
      <c r="M2" s="403"/>
      <c r="N2" s="403"/>
      <c r="O2" s="403"/>
    </row>
    <row r="3" spans="1:15" x14ac:dyDescent="0.2">
      <c r="A3" s="3"/>
      <c r="B3" s="11"/>
      <c r="C3" s="11"/>
      <c r="D3" s="11"/>
      <c r="E3" s="11"/>
      <c r="F3" s="12"/>
      <c r="G3" s="17"/>
    </row>
    <row r="4" spans="1:15" x14ac:dyDescent="0.2">
      <c r="A4" s="403" t="s">
        <v>63</v>
      </c>
      <c r="B4" s="403"/>
      <c r="C4" s="403"/>
      <c r="D4" s="403"/>
      <c r="E4" s="403"/>
      <c r="F4" s="403"/>
      <c r="G4" s="403"/>
      <c r="H4" s="403"/>
      <c r="I4" s="403"/>
      <c r="J4" s="403"/>
      <c r="K4" s="403"/>
      <c r="L4" s="403"/>
      <c r="M4" s="403"/>
      <c r="N4" s="403"/>
      <c r="O4" s="403"/>
    </row>
    <row r="5" spans="1:15" x14ac:dyDescent="0.2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x14ac:dyDescent="0.2">
      <c r="A6" s="33" t="s">
        <v>314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5" ht="13.5" thickBot="1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ht="13.5" thickBot="1" x14ac:dyDescent="0.25">
      <c r="A8" s="70"/>
      <c r="B8" s="418" t="s">
        <v>101</v>
      </c>
      <c r="C8" s="419"/>
      <c r="D8" s="419"/>
      <c r="E8" s="419"/>
      <c r="F8" s="419"/>
      <c r="G8" s="419"/>
      <c r="H8" s="419"/>
      <c r="I8" s="419"/>
      <c r="J8" s="419"/>
      <c r="K8" s="419"/>
      <c r="L8" s="419"/>
      <c r="M8" s="419"/>
      <c r="N8" s="419"/>
      <c r="O8" s="420"/>
    </row>
    <row r="9" spans="1:15" ht="38.25" customHeight="1" thickBot="1" x14ac:dyDescent="0.25">
      <c r="A9" s="268" t="s">
        <v>164</v>
      </c>
      <c r="B9" s="264" t="s">
        <v>417</v>
      </c>
      <c r="C9" s="252" t="s">
        <v>418</v>
      </c>
      <c r="D9" s="252" t="s">
        <v>419</v>
      </c>
      <c r="E9" s="252" t="s">
        <v>420</v>
      </c>
      <c r="F9" s="252" t="s">
        <v>421</v>
      </c>
      <c r="G9" s="252" t="s">
        <v>422</v>
      </c>
      <c r="H9" s="252" t="s">
        <v>105</v>
      </c>
      <c r="I9" s="252" t="s">
        <v>104</v>
      </c>
      <c r="J9" s="252" t="s">
        <v>103</v>
      </c>
      <c r="K9" s="265" t="s">
        <v>102</v>
      </c>
      <c r="L9" s="251" t="s">
        <v>166</v>
      </c>
      <c r="M9" s="252" t="s">
        <v>165</v>
      </c>
      <c r="N9" s="266" t="s">
        <v>167</v>
      </c>
      <c r="O9" s="267" t="s">
        <v>106</v>
      </c>
    </row>
    <row r="10" spans="1:15" x14ac:dyDescent="0.2">
      <c r="A10" s="269" t="s">
        <v>404</v>
      </c>
      <c r="B10" s="40">
        <v>259853</v>
      </c>
      <c r="C10" s="38">
        <v>147926</v>
      </c>
      <c r="D10" s="38">
        <v>61593</v>
      </c>
      <c r="E10" s="38">
        <v>52555</v>
      </c>
      <c r="F10" s="38">
        <v>42478</v>
      </c>
      <c r="G10" s="38">
        <v>23675</v>
      </c>
      <c r="H10" s="38">
        <v>8313</v>
      </c>
      <c r="I10" s="38">
        <v>5324</v>
      </c>
      <c r="J10" s="38">
        <v>8505</v>
      </c>
      <c r="K10" s="38">
        <v>6315</v>
      </c>
      <c r="L10" s="35">
        <v>19201</v>
      </c>
      <c r="M10" s="38">
        <v>37270</v>
      </c>
      <c r="N10" s="219">
        <v>1909</v>
      </c>
      <c r="O10" s="216">
        <v>674917</v>
      </c>
    </row>
    <row r="11" spans="1:15" x14ac:dyDescent="0.2">
      <c r="A11" s="270" t="s">
        <v>406</v>
      </c>
      <c r="B11" s="36">
        <v>23025</v>
      </c>
      <c r="C11" s="41">
        <v>219701</v>
      </c>
      <c r="D11" s="39">
        <v>16856</v>
      </c>
      <c r="E11" s="39">
        <v>1924</v>
      </c>
      <c r="F11" s="39">
        <v>14460</v>
      </c>
      <c r="G11" s="39">
        <v>20720</v>
      </c>
      <c r="H11" s="39">
        <v>867</v>
      </c>
      <c r="I11" s="39">
        <v>1099</v>
      </c>
      <c r="J11" s="39">
        <v>2570</v>
      </c>
      <c r="K11" s="39">
        <v>2366</v>
      </c>
      <c r="L11" s="36">
        <v>2353</v>
      </c>
      <c r="M11" s="39">
        <v>14010</v>
      </c>
      <c r="N11" s="220">
        <v>1810</v>
      </c>
      <c r="O11" s="217">
        <v>321761</v>
      </c>
    </row>
    <row r="12" spans="1:15" x14ac:dyDescent="0.2">
      <c r="A12" s="270" t="s">
        <v>408</v>
      </c>
      <c r="B12" s="36">
        <v>7996</v>
      </c>
      <c r="C12" s="39">
        <v>16067</v>
      </c>
      <c r="D12" s="41">
        <v>87012</v>
      </c>
      <c r="E12" s="39">
        <v>1724</v>
      </c>
      <c r="F12" s="39">
        <v>1461</v>
      </c>
      <c r="G12" s="39">
        <v>5131</v>
      </c>
      <c r="H12" s="39">
        <v>379</v>
      </c>
      <c r="I12" s="39">
        <v>340</v>
      </c>
      <c r="J12" s="39">
        <v>1096</v>
      </c>
      <c r="K12" s="39">
        <v>410</v>
      </c>
      <c r="L12" s="36">
        <v>3599</v>
      </c>
      <c r="M12" s="39">
        <v>4617</v>
      </c>
      <c r="N12" s="220">
        <v>397</v>
      </c>
      <c r="O12" s="217">
        <v>130229</v>
      </c>
    </row>
    <row r="13" spans="1:15" x14ac:dyDescent="0.2">
      <c r="A13" s="270" t="s">
        <v>410</v>
      </c>
      <c r="B13" s="36">
        <v>1542</v>
      </c>
      <c r="C13" s="39">
        <v>619</v>
      </c>
      <c r="D13" s="39">
        <v>546</v>
      </c>
      <c r="E13" s="41">
        <v>31741</v>
      </c>
      <c r="F13" s="39">
        <v>145</v>
      </c>
      <c r="G13" s="39">
        <v>107</v>
      </c>
      <c r="H13" s="39">
        <v>2015</v>
      </c>
      <c r="I13" s="39">
        <v>39</v>
      </c>
      <c r="J13" s="39">
        <v>58</v>
      </c>
      <c r="K13" s="39">
        <v>36</v>
      </c>
      <c r="L13" s="36">
        <v>659</v>
      </c>
      <c r="M13" s="39">
        <v>1462</v>
      </c>
      <c r="N13" s="220">
        <v>42</v>
      </c>
      <c r="O13" s="217">
        <v>39011</v>
      </c>
    </row>
    <row r="14" spans="1:15" x14ac:dyDescent="0.2">
      <c r="A14" s="270" t="s">
        <v>412</v>
      </c>
      <c r="B14" s="36">
        <v>1696</v>
      </c>
      <c r="C14" s="39">
        <v>5994</v>
      </c>
      <c r="D14" s="39">
        <v>520</v>
      </c>
      <c r="E14" s="39">
        <v>2129</v>
      </c>
      <c r="F14" s="41">
        <v>101989</v>
      </c>
      <c r="G14" s="39">
        <v>2384</v>
      </c>
      <c r="H14" s="39">
        <v>114</v>
      </c>
      <c r="I14" s="39">
        <v>892</v>
      </c>
      <c r="J14" s="39">
        <v>388</v>
      </c>
      <c r="K14" s="39">
        <v>5211</v>
      </c>
      <c r="L14" s="36">
        <v>670</v>
      </c>
      <c r="M14" s="39">
        <v>2859</v>
      </c>
      <c r="N14" s="220">
        <v>46</v>
      </c>
      <c r="O14" s="217">
        <v>124892</v>
      </c>
    </row>
    <row r="15" spans="1:15" x14ac:dyDescent="0.2">
      <c r="A15" s="270" t="s">
        <v>414</v>
      </c>
      <c r="B15" s="36">
        <v>2581</v>
      </c>
      <c r="C15" s="39">
        <v>13540</v>
      </c>
      <c r="D15" s="39">
        <v>1324</v>
      </c>
      <c r="E15" s="39">
        <v>238</v>
      </c>
      <c r="F15" s="39">
        <v>2904</v>
      </c>
      <c r="G15" s="41">
        <v>114576</v>
      </c>
      <c r="H15" s="39">
        <v>125</v>
      </c>
      <c r="I15" s="39">
        <v>125</v>
      </c>
      <c r="J15" s="39">
        <v>6758</v>
      </c>
      <c r="K15" s="39">
        <v>426</v>
      </c>
      <c r="L15" s="36">
        <v>1127</v>
      </c>
      <c r="M15" s="39">
        <v>3732</v>
      </c>
      <c r="N15" s="220">
        <v>95</v>
      </c>
      <c r="O15" s="217">
        <v>147551</v>
      </c>
    </row>
    <row r="16" spans="1:15" x14ac:dyDescent="0.2">
      <c r="A16" s="270" t="s">
        <v>10</v>
      </c>
      <c r="B16" s="36">
        <v>1284</v>
      </c>
      <c r="C16" s="39">
        <v>1128</v>
      </c>
      <c r="D16" s="39">
        <v>500</v>
      </c>
      <c r="E16" s="39">
        <v>5708</v>
      </c>
      <c r="F16" s="39">
        <v>212</v>
      </c>
      <c r="G16" s="39">
        <v>216</v>
      </c>
      <c r="H16" s="41">
        <v>68952</v>
      </c>
      <c r="I16" s="39">
        <v>867</v>
      </c>
      <c r="J16" s="39">
        <v>115</v>
      </c>
      <c r="K16" s="39">
        <v>96</v>
      </c>
      <c r="L16" s="36">
        <v>883</v>
      </c>
      <c r="M16" s="39">
        <v>3194</v>
      </c>
      <c r="N16" s="220">
        <v>52</v>
      </c>
      <c r="O16" s="217">
        <v>83207</v>
      </c>
    </row>
    <row r="17" spans="1:15" x14ac:dyDescent="0.2">
      <c r="A17" s="270" t="s">
        <v>14</v>
      </c>
      <c r="B17" s="36">
        <v>1115</v>
      </c>
      <c r="C17" s="39">
        <v>819</v>
      </c>
      <c r="D17" s="39">
        <v>255</v>
      </c>
      <c r="E17" s="39">
        <v>331</v>
      </c>
      <c r="F17" s="39">
        <v>1243</v>
      </c>
      <c r="G17" s="39">
        <v>139</v>
      </c>
      <c r="H17" s="39">
        <v>68</v>
      </c>
      <c r="I17" s="41">
        <v>33643</v>
      </c>
      <c r="J17" s="39">
        <v>44</v>
      </c>
      <c r="K17" s="39">
        <v>18</v>
      </c>
      <c r="L17" s="36">
        <v>294</v>
      </c>
      <c r="M17" s="39">
        <v>1228</v>
      </c>
      <c r="N17" s="220">
        <v>195</v>
      </c>
      <c r="O17" s="217">
        <v>39392</v>
      </c>
    </row>
    <row r="18" spans="1:15" x14ac:dyDescent="0.2">
      <c r="A18" s="270" t="s">
        <v>8</v>
      </c>
      <c r="B18" s="36">
        <v>1869</v>
      </c>
      <c r="C18" s="39">
        <v>2832</v>
      </c>
      <c r="D18" s="39">
        <v>821</v>
      </c>
      <c r="E18" s="39">
        <v>204</v>
      </c>
      <c r="F18" s="39">
        <v>829</v>
      </c>
      <c r="G18" s="39">
        <v>15698</v>
      </c>
      <c r="H18" s="39">
        <v>128</v>
      </c>
      <c r="I18" s="39">
        <v>79</v>
      </c>
      <c r="J18" s="41">
        <v>173127</v>
      </c>
      <c r="K18" s="39">
        <v>3746</v>
      </c>
      <c r="L18" s="36">
        <v>795</v>
      </c>
      <c r="M18" s="39">
        <v>10192</v>
      </c>
      <c r="N18" s="220">
        <v>209</v>
      </c>
      <c r="O18" s="217">
        <v>210529</v>
      </c>
    </row>
    <row r="19" spans="1:15" ht="13.5" thickBot="1" x14ac:dyDescent="0.25">
      <c r="A19" s="270" t="s">
        <v>9</v>
      </c>
      <c r="B19" s="36">
        <v>535</v>
      </c>
      <c r="C19" s="39">
        <v>994</v>
      </c>
      <c r="D19" s="39">
        <v>278</v>
      </c>
      <c r="E19" s="39">
        <v>72</v>
      </c>
      <c r="F19" s="39">
        <v>686</v>
      </c>
      <c r="G19" s="39">
        <v>238</v>
      </c>
      <c r="H19" s="39">
        <v>40</v>
      </c>
      <c r="I19" s="39">
        <v>18</v>
      </c>
      <c r="J19" s="39">
        <v>1973</v>
      </c>
      <c r="K19" s="41">
        <v>127636</v>
      </c>
      <c r="L19" s="36">
        <v>799</v>
      </c>
      <c r="M19" s="39">
        <v>6969</v>
      </c>
      <c r="N19" s="220">
        <v>98</v>
      </c>
      <c r="O19" s="217">
        <v>140336</v>
      </c>
    </row>
    <row r="20" spans="1:15" ht="13.5" thickBot="1" x14ac:dyDescent="0.25">
      <c r="A20" s="271" t="s">
        <v>106</v>
      </c>
      <c r="B20" s="42">
        <v>301496</v>
      </c>
      <c r="C20" s="43">
        <v>409620</v>
      </c>
      <c r="D20" s="43">
        <v>169705</v>
      </c>
      <c r="E20" s="43">
        <v>96626</v>
      </c>
      <c r="F20" s="43">
        <v>166407</v>
      </c>
      <c r="G20" s="43">
        <v>182884</v>
      </c>
      <c r="H20" s="43">
        <v>81001</v>
      </c>
      <c r="I20" s="43">
        <v>42426</v>
      </c>
      <c r="J20" s="43">
        <v>194634</v>
      </c>
      <c r="K20" s="43">
        <v>146260</v>
      </c>
      <c r="L20" s="42">
        <v>30380</v>
      </c>
      <c r="M20" s="43">
        <v>85533</v>
      </c>
      <c r="N20" s="218">
        <v>4853</v>
      </c>
      <c r="O20" s="218">
        <v>1911825</v>
      </c>
    </row>
    <row r="34" spans="2:15" x14ac:dyDescent="0.2">
      <c r="B34" s="178"/>
      <c r="C34" s="178"/>
      <c r="D34" s="178"/>
      <c r="E34" s="178"/>
      <c r="F34" s="178"/>
      <c r="G34" s="178"/>
      <c r="H34" s="178"/>
      <c r="I34" s="178"/>
      <c r="J34" s="178"/>
      <c r="K34" s="178"/>
      <c r="L34" s="178"/>
      <c r="M34" s="178"/>
      <c r="N34" s="178"/>
      <c r="O34" s="178"/>
    </row>
    <row r="35" spans="2:15" x14ac:dyDescent="0.2">
      <c r="B35" s="178"/>
      <c r="C35" s="178"/>
      <c r="D35" s="178"/>
      <c r="E35" s="178"/>
      <c r="F35" s="178"/>
      <c r="G35" s="178"/>
      <c r="H35" s="178"/>
      <c r="I35" s="178"/>
      <c r="J35" s="178"/>
      <c r="K35" s="178"/>
      <c r="L35" s="178"/>
      <c r="M35" s="178"/>
      <c r="N35" s="178"/>
      <c r="O35" s="178"/>
    </row>
    <row r="36" spans="2:15" x14ac:dyDescent="0.2">
      <c r="B36" s="178"/>
      <c r="C36" s="178"/>
      <c r="D36" s="178"/>
      <c r="E36" s="178"/>
      <c r="F36" s="178"/>
      <c r="G36" s="178"/>
      <c r="H36" s="178"/>
      <c r="I36" s="178"/>
      <c r="J36" s="178"/>
      <c r="K36" s="178"/>
      <c r="L36" s="178"/>
      <c r="M36" s="178"/>
      <c r="N36" s="178"/>
      <c r="O36" s="178"/>
    </row>
    <row r="37" spans="2:15" x14ac:dyDescent="0.2">
      <c r="B37" s="178"/>
      <c r="C37" s="178"/>
      <c r="D37" s="178"/>
      <c r="E37" s="178"/>
      <c r="F37" s="178"/>
      <c r="G37" s="178"/>
      <c r="H37" s="178"/>
      <c r="I37" s="178"/>
      <c r="J37" s="178"/>
      <c r="K37" s="178"/>
      <c r="L37" s="178"/>
      <c r="M37" s="178"/>
      <c r="N37" s="178"/>
      <c r="O37" s="178"/>
    </row>
    <row r="38" spans="2:15" x14ac:dyDescent="0.2">
      <c r="B38" s="178"/>
      <c r="C38" s="178"/>
      <c r="D38" s="178"/>
      <c r="E38" s="178"/>
      <c r="F38" s="178"/>
      <c r="G38" s="178"/>
      <c r="H38" s="178"/>
      <c r="I38" s="178"/>
      <c r="J38" s="178"/>
      <c r="K38" s="178"/>
      <c r="L38" s="178"/>
      <c r="M38" s="178"/>
      <c r="N38" s="178"/>
      <c r="O38" s="178"/>
    </row>
    <row r="39" spans="2:15" x14ac:dyDescent="0.2">
      <c r="B39" s="178"/>
      <c r="C39" s="178"/>
      <c r="D39" s="178"/>
      <c r="E39" s="178"/>
      <c r="F39" s="178"/>
      <c r="G39" s="178"/>
      <c r="H39" s="178"/>
      <c r="I39" s="178"/>
      <c r="J39" s="178"/>
      <c r="K39" s="178"/>
      <c r="L39" s="178"/>
      <c r="M39" s="178"/>
      <c r="N39" s="178"/>
      <c r="O39" s="178"/>
    </row>
    <row r="40" spans="2:15" x14ac:dyDescent="0.2">
      <c r="B40" s="178"/>
      <c r="C40" s="178"/>
      <c r="D40" s="178"/>
      <c r="E40" s="178"/>
      <c r="F40" s="178"/>
      <c r="G40" s="178"/>
      <c r="H40" s="178"/>
      <c r="I40" s="178"/>
      <c r="J40" s="178"/>
      <c r="K40" s="178"/>
      <c r="L40" s="178"/>
      <c r="M40" s="178"/>
      <c r="N40" s="178"/>
      <c r="O40" s="178"/>
    </row>
    <row r="41" spans="2:15" x14ac:dyDescent="0.2">
      <c r="B41" s="178"/>
      <c r="C41" s="178"/>
      <c r="D41" s="178"/>
      <c r="E41" s="178"/>
      <c r="F41" s="178"/>
      <c r="G41" s="178"/>
      <c r="H41" s="178"/>
      <c r="I41" s="178"/>
      <c r="J41" s="178"/>
      <c r="K41" s="178"/>
      <c r="L41" s="178"/>
      <c r="M41" s="178"/>
      <c r="N41" s="178"/>
      <c r="O41" s="178"/>
    </row>
    <row r="42" spans="2:15" x14ac:dyDescent="0.2">
      <c r="B42" s="178"/>
      <c r="C42" s="178"/>
      <c r="D42" s="178"/>
      <c r="E42" s="178"/>
      <c r="F42" s="178"/>
      <c r="G42" s="178"/>
      <c r="H42" s="178"/>
      <c r="I42" s="178"/>
      <c r="J42" s="178"/>
      <c r="K42" s="178"/>
      <c r="L42" s="178"/>
      <c r="M42" s="178"/>
      <c r="N42" s="178"/>
      <c r="O42" s="178"/>
    </row>
    <row r="43" spans="2:15" x14ac:dyDescent="0.2">
      <c r="B43" s="178"/>
      <c r="C43" s="178"/>
      <c r="D43" s="178"/>
      <c r="E43" s="178"/>
      <c r="F43" s="178"/>
      <c r="G43" s="178"/>
      <c r="H43" s="178"/>
      <c r="I43" s="178"/>
      <c r="J43" s="178"/>
      <c r="K43" s="178"/>
      <c r="L43" s="178"/>
      <c r="M43" s="178"/>
      <c r="N43" s="178"/>
      <c r="O43" s="178"/>
    </row>
    <row r="44" spans="2:15" x14ac:dyDescent="0.2">
      <c r="B44" s="178"/>
      <c r="C44" s="178"/>
      <c r="D44" s="178"/>
      <c r="E44" s="178"/>
      <c r="F44" s="178"/>
      <c r="G44" s="178"/>
      <c r="H44" s="178"/>
      <c r="I44" s="178"/>
      <c r="J44" s="178"/>
      <c r="K44" s="178"/>
      <c r="L44" s="178"/>
      <c r="M44" s="178"/>
      <c r="N44" s="178"/>
      <c r="O44" s="178"/>
    </row>
    <row r="45" spans="2:15" x14ac:dyDescent="0.2">
      <c r="B45" s="178"/>
      <c r="C45" s="178"/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  <c r="O45" s="178"/>
    </row>
  </sheetData>
  <mergeCells count="3">
    <mergeCell ref="B8:O8"/>
    <mergeCell ref="A2:O2"/>
    <mergeCell ref="A4:O4"/>
  </mergeCells>
  <phoneticPr fontId="0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zoomScaleNormal="100" zoomScaleSheetLayoutView="100" workbookViewId="0">
      <pane xSplit="5" ySplit="8" topLeftCell="F9" activePane="bottomRight" state="frozenSplit"/>
      <selection pane="topRight" activeCell="F1" sqref="F1"/>
      <selection pane="bottomLeft" activeCell="A23" sqref="A23"/>
      <selection pane="bottomRight" activeCell="D46" sqref="D46"/>
    </sheetView>
  </sheetViews>
  <sheetFormatPr defaultRowHeight="12.75" x14ac:dyDescent="0.2"/>
  <cols>
    <col min="1" max="1" width="25.42578125" customWidth="1"/>
    <col min="2" max="2" width="16.7109375" customWidth="1"/>
    <col min="3" max="3" width="14.140625" bestFit="1" customWidth="1"/>
    <col min="4" max="4" width="12.5703125" customWidth="1"/>
    <col min="5" max="5" width="15.85546875" customWidth="1"/>
  </cols>
  <sheetData>
    <row r="1" spans="1:14" x14ac:dyDescent="0.2">
      <c r="A1" s="3"/>
      <c r="B1" s="3"/>
      <c r="C1" s="3"/>
      <c r="D1" s="3"/>
      <c r="E1" s="3"/>
      <c r="F1" s="3"/>
      <c r="G1" s="12"/>
      <c r="H1" s="17"/>
    </row>
    <row r="2" spans="1:14" x14ac:dyDescent="0.2">
      <c r="A2" s="403" t="s">
        <v>373</v>
      </c>
      <c r="B2" s="403"/>
      <c r="C2" s="403"/>
      <c r="D2" s="403"/>
      <c r="E2" s="403"/>
      <c r="F2" s="30"/>
      <c r="G2" s="30"/>
      <c r="H2" s="30"/>
    </row>
    <row r="3" spans="1:14" x14ac:dyDescent="0.2">
      <c r="A3" s="3"/>
      <c r="B3" s="11"/>
      <c r="C3" s="11"/>
      <c r="D3" s="11"/>
      <c r="E3" s="11"/>
      <c r="F3" s="11"/>
      <c r="G3" s="12"/>
      <c r="H3" s="17"/>
    </row>
    <row r="4" spans="1:14" x14ac:dyDescent="0.2">
      <c r="A4" s="403" t="s">
        <v>63</v>
      </c>
      <c r="B4" s="403"/>
      <c r="C4" s="403"/>
      <c r="D4" s="403"/>
      <c r="E4" s="403"/>
      <c r="F4" s="30"/>
      <c r="G4" s="30"/>
      <c r="H4" s="30"/>
    </row>
    <row r="6" spans="1:14" x14ac:dyDescent="0.2">
      <c r="A6" s="1" t="s">
        <v>315</v>
      </c>
    </row>
    <row r="7" spans="1:14" ht="13.5" thickBot="1" x14ac:dyDescent="0.25"/>
    <row r="8" spans="1:14" ht="39.75" customHeight="1" thickBot="1" x14ac:dyDescent="0.25">
      <c r="A8" s="256" t="s">
        <v>7</v>
      </c>
      <c r="B8" s="257" t="s">
        <v>206</v>
      </c>
      <c r="C8" s="258" t="s">
        <v>77</v>
      </c>
      <c r="D8" s="259" t="s">
        <v>78</v>
      </c>
      <c r="E8" s="260" t="s">
        <v>207</v>
      </c>
    </row>
    <row r="9" spans="1:14" x14ac:dyDescent="0.2">
      <c r="A9" s="47" t="s">
        <v>404</v>
      </c>
      <c r="B9" s="50">
        <v>779</v>
      </c>
      <c r="C9" s="51">
        <v>260228</v>
      </c>
      <c r="D9" s="59">
        <f>C9+B9</f>
        <v>261007</v>
      </c>
      <c r="E9" s="53">
        <f>B9/(C9+B9)*100</f>
        <v>0.29845942829119526</v>
      </c>
      <c r="K9" s="118"/>
    </row>
    <row r="10" spans="1:14" x14ac:dyDescent="0.2">
      <c r="A10" s="48" t="s">
        <v>406</v>
      </c>
      <c r="B10" s="52">
        <v>48</v>
      </c>
      <c r="C10" s="45">
        <v>269795</v>
      </c>
      <c r="D10" s="59">
        <f t="shared" ref="D10:D25" si="0">C10+B10</f>
        <v>269843</v>
      </c>
      <c r="E10" s="53">
        <f t="shared" ref="E10:E25" si="1">B10/(C10+B10)*100</f>
        <v>1.7788121240869689E-2</v>
      </c>
      <c r="K10" s="178"/>
      <c r="L10" s="178"/>
      <c r="M10" s="178"/>
      <c r="N10" s="178"/>
    </row>
    <row r="11" spans="1:14" x14ac:dyDescent="0.2">
      <c r="A11" s="48" t="s">
        <v>408</v>
      </c>
      <c r="B11" s="52"/>
      <c r="C11" s="45">
        <v>53394</v>
      </c>
      <c r="D11" s="59">
        <f t="shared" si="0"/>
        <v>53394</v>
      </c>
      <c r="E11" s="53">
        <f t="shared" si="1"/>
        <v>0</v>
      </c>
      <c r="K11" s="178"/>
      <c r="L11" s="178"/>
      <c r="M11" s="178"/>
      <c r="N11" s="178"/>
    </row>
    <row r="12" spans="1:14" x14ac:dyDescent="0.2">
      <c r="A12" s="48" t="s">
        <v>410</v>
      </c>
      <c r="B12" s="52">
        <v>1841</v>
      </c>
      <c r="C12" s="45">
        <v>39011</v>
      </c>
      <c r="D12" s="59">
        <f t="shared" si="0"/>
        <v>40852</v>
      </c>
      <c r="E12" s="53">
        <f t="shared" si="1"/>
        <v>4.5065113091158331</v>
      </c>
      <c r="K12" s="178"/>
      <c r="L12" s="178"/>
      <c r="M12" s="178"/>
      <c r="N12" s="178"/>
    </row>
    <row r="13" spans="1:14" x14ac:dyDescent="0.2">
      <c r="A13" s="48" t="s">
        <v>412</v>
      </c>
      <c r="B13" s="52">
        <v>853</v>
      </c>
      <c r="C13" s="45">
        <v>124892</v>
      </c>
      <c r="D13" s="59">
        <f t="shared" si="0"/>
        <v>125745</v>
      </c>
      <c r="E13" s="53">
        <f t="shared" si="1"/>
        <v>0.67835699232573865</v>
      </c>
      <c r="K13" s="178"/>
      <c r="L13" s="178"/>
      <c r="M13" s="178"/>
      <c r="N13" s="178"/>
    </row>
    <row r="14" spans="1:14" x14ac:dyDescent="0.2">
      <c r="A14" s="48" t="s">
        <v>414</v>
      </c>
      <c r="B14" s="52">
        <v>58</v>
      </c>
      <c r="C14" s="45">
        <v>147551</v>
      </c>
      <c r="D14" s="59">
        <f t="shared" si="0"/>
        <v>147609</v>
      </c>
      <c r="E14" s="53">
        <f t="shared" si="1"/>
        <v>3.9292997039475912E-2</v>
      </c>
      <c r="K14" s="178"/>
      <c r="L14" s="178"/>
      <c r="M14" s="178"/>
      <c r="N14" s="178"/>
    </row>
    <row r="15" spans="1:14" x14ac:dyDescent="0.2">
      <c r="A15" s="48" t="s">
        <v>10</v>
      </c>
      <c r="B15" s="52">
        <v>378</v>
      </c>
      <c r="C15" s="45">
        <v>83207</v>
      </c>
      <c r="D15" s="59">
        <f t="shared" si="0"/>
        <v>83585</v>
      </c>
      <c r="E15" s="53">
        <f t="shared" si="1"/>
        <v>0.45223425255727706</v>
      </c>
      <c r="K15" s="178"/>
      <c r="L15" s="178"/>
      <c r="M15" s="178"/>
      <c r="N15" s="178"/>
    </row>
    <row r="16" spans="1:14" x14ac:dyDescent="0.2">
      <c r="A16" s="48" t="s">
        <v>14</v>
      </c>
      <c r="B16" s="52">
        <v>1</v>
      </c>
      <c r="C16" s="45">
        <v>39392</v>
      </c>
      <c r="D16" s="59">
        <f t="shared" si="0"/>
        <v>39393</v>
      </c>
      <c r="E16" s="53">
        <f t="shared" si="1"/>
        <v>2.5385220724494198E-3</v>
      </c>
      <c r="K16" s="178"/>
      <c r="L16" s="178"/>
      <c r="M16" s="178"/>
      <c r="N16" s="178"/>
    </row>
    <row r="17" spans="1:14" x14ac:dyDescent="0.2">
      <c r="A17" s="48" t="s">
        <v>8</v>
      </c>
      <c r="B17" s="52">
        <v>3469</v>
      </c>
      <c r="C17" s="45">
        <v>210529</v>
      </c>
      <c r="D17" s="59">
        <f t="shared" si="0"/>
        <v>213998</v>
      </c>
      <c r="E17" s="53">
        <f>B17/(C17+B17)*100</f>
        <v>1.6210431873195077</v>
      </c>
      <c r="K17" s="178"/>
      <c r="L17" s="178"/>
      <c r="M17" s="178"/>
      <c r="N17" s="178"/>
    </row>
    <row r="18" spans="1:14" x14ac:dyDescent="0.2">
      <c r="A18" s="48" t="s">
        <v>9</v>
      </c>
      <c r="B18" s="52">
        <v>1</v>
      </c>
      <c r="C18" s="45">
        <v>140336</v>
      </c>
      <c r="D18" s="59">
        <f t="shared" si="0"/>
        <v>140337</v>
      </c>
      <c r="E18" s="53">
        <f t="shared" si="1"/>
        <v>7.125704554037781E-4</v>
      </c>
      <c r="K18" s="178"/>
      <c r="L18" s="178"/>
      <c r="M18" s="178"/>
      <c r="N18" s="178"/>
    </row>
    <row r="19" spans="1:14" x14ac:dyDescent="0.2">
      <c r="A19" s="48" t="s">
        <v>168</v>
      </c>
      <c r="B19" s="52"/>
      <c r="C19" s="45">
        <v>76835</v>
      </c>
      <c r="D19" s="59">
        <f>C19+B19</f>
        <v>76835</v>
      </c>
      <c r="E19" s="53">
        <f t="shared" si="1"/>
        <v>0</v>
      </c>
      <c r="K19" s="178"/>
      <c r="L19" s="178"/>
      <c r="M19" s="178"/>
      <c r="N19" s="178"/>
    </row>
    <row r="20" spans="1:14" x14ac:dyDescent="0.2">
      <c r="A20" s="48" t="s">
        <v>11</v>
      </c>
      <c r="B20" s="52">
        <v>23</v>
      </c>
      <c r="C20" s="45">
        <v>59171</v>
      </c>
      <c r="D20" s="59">
        <f t="shared" si="0"/>
        <v>59194</v>
      </c>
      <c r="E20" s="53">
        <f t="shared" si="1"/>
        <v>3.8855289387437916E-2</v>
      </c>
      <c r="K20" s="178"/>
      <c r="L20" s="178"/>
      <c r="M20" s="178"/>
      <c r="N20" s="178"/>
    </row>
    <row r="21" spans="1:14" x14ac:dyDescent="0.2">
      <c r="A21" s="48" t="s">
        <v>13</v>
      </c>
      <c r="B21" s="52">
        <v>42</v>
      </c>
      <c r="C21" s="45">
        <v>79969</v>
      </c>
      <c r="D21" s="59">
        <f t="shared" si="0"/>
        <v>80011</v>
      </c>
      <c r="E21" s="53">
        <f t="shared" si="1"/>
        <v>5.2492782242441666E-2</v>
      </c>
      <c r="K21" s="178"/>
      <c r="L21" s="178"/>
      <c r="M21" s="178"/>
      <c r="N21" s="178"/>
    </row>
    <row r="22" spans="1:14" x14ac:dyDescent="0.2">
      <c r="A22" s="48" t="s">
        <v>12</v>
      </c>
      <c r="B22" s="52">
        <v>1606</v>
      </c>
      <c r="C22" s="45">
        <v>80648</v>
      </c>
      <c r="D22" s="59">
        <f t="shared" si="0"/>
        <v>82254</v>
      </c>
      <c r="E22" s="53">
        <f t="shared" si="1"/>
        <v>1.9524886327716584</v>
      </c>
      <c r="K22" s="178"/>
      <c r="L22" s="178"/>
      <c r="M22" s="178"/>
      <c r="N22" s="178"/>
    </row>
    <row r="23" spans="1:14" x14ac:dyDescent="0.2">
      <c r="A23" s="48" t="s">
        <v>169</v>
      </c>
      <c r="B23" s="52">
        <v>60</v>
      </c>
      <c r="C23" s="45">
        <v>147641</v>
      </c>
      <c r="D23" s="59">
        <f t="shared" si="0"/>
        <v>147701</v>
      </c>
      <c r="E23" s="53">
        <f t="shared" si="1"/>
        <v>4.0622609190188286E-2</v>
      </c>
      <c r="K23" s="178"/>
      <c r="L23" s="178"/>
      <c r="M23" s="178"/>
      <c r="N23" s="178"/>
    </row>
    <row r="24" spans="1:14" x14ac:dyDescent="0.2">
      <c r="A24" s="48" t="s">
        <v>170</v>
      </c>
      <c r="B24" s="52">
        <v>1</v>
      </c>
      <c r="C24" s="45">
        <v>47260</v>
      </c>
      <c r="D24" s="59">
        <f t="shared" si="0"/>
        <v>47261</v>
      </c>
      <c r="E24" s="53">
        <f t="shared" si="1"/>
        <v>2.115909523708766E-3</v>
      </c>
      <c r="K24" s="178"/>
      <c r="L24" s="178"/>
      <c r="M24" s="178"/>
      <c r="N24" s="178"/>
    </row>
    <row r="25" spans="1:14" ht="13.5" thickBot="1" x14ac:dyDescent="0.25">
      <c r="A25" s="49" t="s">
        <v>15</v>
      </c>
      <c r="B25" s="55">
        <v>62</v>
      </c>
      <c r="C25" s="46">
        <v>51966</v>
      </c>
      <c r="D25" s="60">
        <f t="shared" si="0"/>
        <v>52028</v>
      </c>
      <c r="E25" s="58">
        <f t="shared" si="1"/>
        <v>0.11916660259860075</v>
      </c>
      <c r="K25" s="178"/>
      <c r="L25" s="178"/>
      <c r="M25" s="178"/>
      <c r="N25" s="178"/>
    </row>
    <row r="26" spans="1:14" ht="13.5" thickBot="1" x14ac:dyDescent="0.25">
      <c r="A26" s="256" t="s">
        <v>171</v>
      </c>
      <c r="B26" s="261">
        <f>SUM(B9:B25)</f>
        <v>9222</v>
      </c>
      <c r="C26" s="261">
        <f>SUM(C9:C25)</f>
        <v>1911825</v>
      </c>
      <c r="D26" s="262">
        <f>C26+B26</f>
        <v>1921047</v>
      </c>
      <c r="E26" s="263">
        <f>B26/(C26+B26)*100</f>
        <v>0.48005072234047375</v>
      </c>
      <c r="F26" s="73"/>
      <c r="K26" s="178"/>
      <c r="L26" s="178"/>
      <c r="M26" s="178"/>
      <c r="N26" s="178"/>
    </row>
  </sheetData>
  <mergeCells count="2">
    <mergeCell ref="A2:E2"/>
    <mergeCell ref="A4:E4"/>
  </mergeCells>
  <phoneticPr fontId="0" type="noConversion"/>
  <printOptions horizontalCentered="1"/>
  <pageMargins left="0.78740157480314965" right="0.78740157480314965" top="0.78740157480314965" bottom="0.59055118110236227" header="0.51181102362204722" footer="0.51181102362204722"/>
  <pageSetup paperSize="9" scale="7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zoomScaleNormal="100" zoomScaleSheetLayoutView="100" workbookViewId="0">
      <pane ySplit="8" topLeftCell="A9" activePane="bottomLeft" state="frozenSplit"/>
      <selection pane="bottomLeft"/>
    </sheetView>
  </sheetViews>
  <sheetFormatPr defaultRowHeight="12.75" x14ac:dyDescent="0.2"/>
  <cols>
    <col min="1" max="1" width="25.85546875" customWidth="1"/>
    <col min="2" max="2" width="37.85546875" customWidth="1"/>
    <col min="3" max="3" width="9.85546875" customWidth="1"/>
    <col min="4" max="4" width="7.5703125" customWidth="1"/>
  </cols>
  <sheetData>
    <row r="1" spans="1:4" x14ac:dyDescent="0.2">
      <c r="A1" s="3"/>
      <c r="B1" s="3"/>
      <c r="C1" s="3"/>
      <c r="D1" s="3"/>
    </row>
    <row r="2" spans="1:4" x14ac:dyDescent="0.2">
      <c r="A2" s="403" t="s">
        <v>373</v>
      </c>
      <c r="B2" s="403"/>
      <c r="C2" s="403"/>
      <c r="D2" s="403"/>
    </row>
    <row r="3" spans="1:4" x14ac:dyDescent="0.2">
      <c r="A3" s="3"/>
      <c r="B3" s="11"/>
      <c r="C3" s="11"/>
      <c r="D3" s="11"/>
    </row>
    <row r="4" spans="1:4" x14ac:dyDescent="0.2">
      <c r="A4" s="403" t="s">
        <v>63</v>
      </c>
      <c r="B4" s="403"/>
      <c r="C4" s="403"/>
      <c r="D4" s="403"/>
    </row>
    <row r="6" spans="1:4" x14ac:dyDescent="0.2">
      <c r="A6" s="1" t="s">
        <v>316</v>
      </c>
    </row>
    <row r="7" spans="1:4" ht="13.5" thickBot="1" x14ac:dyDescent="0.25"/>
    <row r="8" spans="1:4" ht="28.5" customHeight="1" thickBot="1" x14ac:dyDescent="0.25">
      <c r="A8" s="250" t="s">
        <v>7</v>
      </c>
      <c r="B8" s="251" t="s">
        <v>172</v>
      </c>
      <c r="C8" s="252" t="s">
        <v>173</v>
      </c>
      <c r="D8" s="253" t="s">
        <v>55</v>
      </c>
    </row>
    <row r="9" spans="1:4" x14ac:dyDescent="0.2">
      <c r="A9" s="31" t="s">
        <v>404</v>
      </c>
      <c r="B9" s="54">
        <v>9973</v>
      </c>
      <c r="C9" s="44">
        <v>260228</v>
      </c>
      <c r="D9" s="312">
        <f>B9/C9</f>
        <v>3.8324085033124795E-2</v>
      </c>
    </row>
    <row r="10" spans="1:4" x14ac:dyDescent="0.2">
      <c r="A10" s="32" t="s">
        <v>406</v>
      </c>
      <c r="B10" s="52">
        <v>14485</v>
      </c>
      <c r="C10" s="45">
        <v>269795</v>
      </c>
      <c r="D10" s="316">
        <f>B10/C10</f>
        <v>5.3688911951667008E-2</v>
      </c>
    </row>
    <row r="11" spans="1:4" x14ac:dyDescent="0.2">
      <c r="A11" s="32" t="s">
        <v>408</v>
      </c>
      <c r="B11" s="52">
        <v>5703</v>
      </c>
      <c r="C11" s="45">
        <v>53394</v>
      </c>
      <c r="D11" s="316">
        <f t="shared" ref="D11:D26" si="0">B11/C11</f>
        <v>0.10680975390493314</v>
      </c>
    </row>
    <row r="12" spans="1:4" x14ac:dyDescent="0.2">
      <c r="A12" s="32" t="s">
        <v>410</v>
      </c>
      <c r="B12" s="52">
        <v>3660</v>
      </c>
      <c r="C12" s="45">
        <v>39011</v>
      </c>
      <c r="D12" s="316">
        <f t="shared" si="0"/>
        <v>9.381969188177694E-2</v>
      </c>
    </row>
    <row r="13" spans="1:4" x14ac:dyDescent="0.2">
      <c r="A13" s="32" t="s">
        <v>412</v>
      </c>
      <c r="B13" s="52">
        <v>5914</v>
      </c>
      <c r="C13" s="45">
        <v>124892</v>
      </c>
      <c r="D13" s="316">
        <f t="shared" si="0"/>
        <v>4.7352912916760082E-2</v>
      </c>
    </row>
    <row r="14" spans="1:4" x14ac:dyDescent="0.2">
      <c r="A14" s="32" t="s">
        <v>414</v>
      </c>
      <c r="B14" s="52">
        <v>10146</v>
      </c>
      <c r="C14" s="45">
        <v>147551</v>
      </c>
      <c r="D14" s="316">
        <f t="shared" si="0"/>
        <v>6.8762665112401811E-2</v>
      </c>
    </row>
    <row r="15" spans="1:4" x14ac:dyDescent="0.2">
      <c r="A15" s="32" t="s">
        <v>10</v>
      </c>
      <c r="B15" s="52">
        <v>1604</v>
      </c>
      <c r="C15" s="45">
        <v>83207</v>
      </c>
      <c r="D15" s="316">
        <f t="shared" si="0"/>
        <v>1.9277224271996348E-2</v>
      </c>
    </row>
    <row r="16" spans="1:4" x14ac:dyDescent="0.2">
      <c r="A16" s="32" t="s">
        <v>14</v>
      </c>
      <c r="B16" s="52">
        <v>1512</v>
      </c>
      <c r="C16" s="45">
        <v>39392</v>
      </c>
      <c r="D16" s="316">
        <f t="shared" si="0"/>
        <v>3.8383428107229896E-2</v>
      </c>
    </row>
    <row r="17" spans="1:4" x14ac:dyDescent="0.2">
      <c r="A17" s="32" t="s">
        <v>8</v>
      </c>
      <c r="B17" s="52">
        <v>9676</v>
      </c>
      <c r="C17" s="45">
        <v>210529</v>
      </c>
      <c r="D17" s="316">
        <f t="shared" si="0"/>
        <v>4.5960414004721437E-2</v>
      </c>
    </row>
    <row r="18" spans="1:4" x14ac:dyDescent="0.2">
      <c r="A18" s="32" t="s">
        <v>9</v>
      </c>
      <c r="B18" s="52">
        <v>6920</v>
      </c>
      <c r="C18" s="45">
        <v>140336</v>
      </c>
      <c r="D18" s="316">
        <f t="shared" si="0"/>
        <v>4.9310226884049707E-2</v>
      </c>
    </row>
    <row r="19" spans="1:4" x14ac:dyDescent="0.2">
      <c r="A19" s="32" t="s">
        <v>168</v>
      </c>
      <c r="B19" s="52">
        <v>3965</v>
      </c>
      <c r="C19" s="45">
        <v>76835</v>
      </c>
      <c r="D19" s="316">
        <f t="shared" si="0"/>
        <v>5.1604086679247742E-2</v>
      </c>
    </row>
    <row r="20" spans="1:4" x14ac:dyDescent="0.2">
      <c r="A20" s="32" t="s">
        <v>11</v>
      </c>
      <c r="B20" s="52">
        <v>2528</v>
      </c>
      <c r="C20" s="45">
        <v>59171</v>
      </c>
      <c r="D20" s="316">
        <f t="shared" si="0"/>
        <v>4.2723631508678236E-2</v>
      </c>
    </row>
    <row r="21" spans="1:4" x14ac:dyDescent="0.2">
      <c r="A21" s="32" t="s">
        <v>13</v>
      </c>
      <c r="B21" s="52">
        <v>2458</v>
      </c>
      <c r="C21" s="45">
        <v>79969</v>
      </c>
      <c r="D21" s="316">
        <f t="shared" si="0"/>
        <v>3.0736910552839225E-2</v>
      </c>
    </row>
    <row r="22" spans="1:4" x14ac:dyDescent="0.2">
      <c r="A22" s="32" t="s">
        <v>12</v>
      </c>
      <c r="B22" s="52">
        <v>2448</v>
      </c>
      <c r="C22" s="45">
        <v>80648</v>
      </c>
      <c r="D22" s="316">
        <f t="shared" si="0"/>
        <v>3.0354131534569982E-2</v>
      </c>
    </row>
    <row r="23" spans="1:4" x14ac:dyDescent="0.2">
      <c r="A23" s="32" t="s">
        <v>169</v>
      </c>
      <c r="B23" s="52">
        <v>9187</v>
      </c>
      <c r="C23" s="45">
        <v>147641</v>
      </c>
      <c r="D23" s="316">
        <f t="shared" si="0"/>
        <v>6.222526263029917E-2</v>
      </c>
    </row>
    <row r="24" spans="1:4" x14ac:dyDescent="0.2">
      <c r="A24" s="32" t="s">
        <v>170</v>
      </c>
      <c r="B24" s="52">
        <v>4725</v>
      </c>
      <c r="C24" s="45">
        <v>47260</v>
      </c>
      <c r="D24" s="316">
        <f t="shared" si="0"/>
        <v>9.9978840457046123E-2</v>
      </c>
    </row>
    <row r="25" spans="1:4" ht="13.5" thickBot="1" x14ac:dyDescent="0.25">
      <c r="A25" s="32" t="s">
        <v>15</v>
      </c>
      <c r="B25" s="55">
        <v>65</v>
      </c>
      <c r="C25" s="46">
        <v>51966</v>
      </c>
      <c r="D25" s="319">
        <f t="shared" si="0"/>
        <v>1.2508178424354385E-3</v>
      </c>
    </row>
    <row r="26" spans="1:4" ht="13.5" thickBot="1" x14ac:dyDescent="0.25">
      <c r="A26" s="320" t="s">
        <v>171</v>
      </c>
      <c r="B26" s="255">
        <f>SUM(B9:B25)</f>
        <v>94969</v>
      </c>
      <c r="C26" s="249">
        <f>SUM(C9:C25)</f>
        <v>1911825</v>
      </c>
      <c r="D26" s="321">
        <f t="shared" si="0"/>
        <v>4.9674525649575668E-2</v>
      </c>
    </row>
  </sheetData>
  <mergeCells count="2">
    <mergeCell ref="A2:D2"/>
    <mergeCell ref="A4:D4"/>
  </mergeCells>
  <phoneticPr fontId="5" type="noConversion"/>
  <printOptions horizontalCentered="1"/>
  <pageMargins left="0.78740157480314965" right="0.78740157480314965" top="0.98425196850393704" bottom="0.78740157480314965" header="0.51181102362204722" footer="0.51181102362204722"/>
  <pageSetup paperSize="9" scale="9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zoomScaleNormal="100" zoomScaleSheetLayoutView="100" workbookViewId="0">
      <pane ySplit="8" topLeftCell="A9" activePane="bottomLeft" state="frozenSplit"/>
      <selection pane="bottomLeft"/>
    </sheetView>
  </sheetViews>
  <sheetFormatPr defaultRowHeight="12.75" x14ac:dyDescent="0.2"/>
  <cols>
    <col min="1" max="1" width="26.5703125" bestFit="1" customWidth="1"/>
    <col min="2" max="2" width="9" bestFit="1" customWidth="1"/>
    <col min="3" max="3" width="31.85546875" bestFit="1" customWidth="1"/>
    <col min="4" max="4" width="27.85546875" customWidth="1"/>
  </cols>
  <sheetData>
    <row r="1" spans="1:6" x14ac:dyDescent="0.2">
      <c r="A1" s="3"/>
      <c r="B1" s="3"/>
      <c r="C1" s="3"/>
      <c r="D1" s="3"/>
    </row>
    <row r="2" spans="1:6" x14ac:dyDescent="0.2">
      <c r="A2" s="403" t="s">
        <v>373</v>
      </c>
      <c r="B2" s="403"/>
      <c r="C2" s="403"/>
      <c r="D2" s="403"/>
      <c r="E2" s="403"/>
      <c r="F2" s="403"/>
    </row>
    <row r="3" spans="1:6" x14ac:dyDescent="0.2">
      <c r="A3" s="3"/>
      <c r="B3" s="11"/>
      <c r="C3" s="11"/>
      <c r="D3" s="11"/>
    </row>
    <row r="4" spans="1:6" x14ac:dyDescent="0.2">
      <c r="A4" s="403" t="s">
        <v>63</v>
      </c>
      <c r="B4" s="403"/>
      <c r="C4" s="403"/>
      <c r="D4" s="403"/>
      <c r="E4" s="403"/>
      <c r="F4" s="403"/>
    </row>
    <row r="6" spans="1:6" x14ac:dyDescent="0.2">
      <c r="A6" s="1" t="s">
        <v>317</v>
      </c>
    </row>
    <row r="7" spans="1:6" ht="13.5" thickBot="1" x14ac:dyDescent="0.25"/>
    <row r="8" spans="1:6" ht="39" thickBot="1" x14ac:dyDescent="0.25">
      <c r="A8" s="245" t="s">
        <v>7</v>
      </c>
      <c r="B8" s="246" t="s">
        <v>16</v>
      </c>
      <c r="C8" s="246" t="s">
        <v>59</v>
      </c>
      <c r="D8" s="246" t="s">
        <v>172</v>
      </c>
      <c r="E8" s="247" t="s">
        <v>173</v>
      </c>
      <c r="F8" s="248" t="s">
        <v>55</v>
      </c>
    </row>
    <row r="9" spans="1:6" x14ac:dyDescent="0.2">
      <c r="A9" s="426" t="s">
        <v>404</v>
      </c>
      <c r="B9" s="199" t="s">
        <v>128</v>
      </c>
      <c r="C9" s="199" t="s">
        <v>61</v>
      </c>
      <c r="D9" s="51">
        <v>1628</v>
      </c>
      <c r="E9" s="51">
        <v>37453</v>
      </c>
      <c r="F9" s="315">
        <f>D9/E9</f>
        <v>4.346781299228366E-2</v>
      </c>
    </row>
    <row r="10" spans="1:6" x14ac:dyDescent="0.2">
      <c r="A10" s="424"/>
      <c r="B10" s="56" t="s">
        <v>129</v>
      </c>
      <c r="C10" s="56" t="s">
        <v>22</v>
      </c>
      <c r="D10" s="45">
        <v>973</v>
      </c>
      <c r="E10" s="45">
        <v>37141</v>
      </c>
      <c r="F10" s="313">
        <f>D10/E10</f>
        <v>2.6197463719339814E-2</v>
      </c>
    </row>
    <row r="11" spans="1:6" x14ac:dyDescent="0.2">
      <c r="A11" s="424"/>
      <c r="B11" s="56" t="s">
        <v>130</v>
      </c>
      <c r="C11" s="56" t="s">
        <v>33</v>
      </c>
      <c r="D11" s="45">
        <v>1487</v>
      </c>
      <c r="E11" s="45">
        <v>50598</v>
      </c>
      <c r="F11" s="313">
        <f t="shared" ref="F11:F66" si="0">D11/E11</f>
        <v>2.9388513379975494E-2</v>
      </c>
    </row>
    <row r="12" spans="1:6" x14ac:dyDescent="0.2">
      <c r="A12" s="424"/>
      <c r="B12" s="56" t="s">
        <v>115</v>
      </c>
      <c r="C12" s="56" t="s">
        <v>34</v>
      </c>
      <c r="D12" s="45">
        <v>1197</v>
      </c>
      <c r="E12" s="45">
        <v>34051</v>
      </c>
      <c r="F12" s="313">
        <f t="shared" si="0"/>
        <v>3.5153152624005167E-2</v>
      </c>
    </row>
    <row r="13" spans="1:6" x14ac:dyDescent="0.2">
      <c r="A13" s="424"/>
      <c r="B13" s="56" t="s">
        <v>131</v>
      </c>
      <c r="C13" s="56" t="s">
        <v>35</v>
      </c>
      <c r="D13" s="45">
        <v>1216</v>
      </c>
      <c r="E13" s="45">
        <v>22007</v>
      </c>
      <c r="F13" s="313">
        <f t="shared" si="0"/>
        <v>5.525514608988049E-2</v>
      </c>
    </row>
    <row r="14" spans="1:6" x14ac:dyDescent="0.2">
      <c r="A14" s="424"/>
      <c r="B14" s="56" t="s">
        <v>132</v>
      </c>
      <c r="C14" s="56" t="s">
        <v>36</v>
      </c>
      <c r="D14" s="45">
        <v>643</v>
      </c>
      <c r="E14" s="45">
        <v>22447</v>
      </c>
      <c r="F14" s="313">
        <f t="shared" si="0"/>
        <v>2.8645253263242305E-2</v>
      </c>
    </row>
    <row r="15" spans="1:6" x14ac:dyDescent="0.2">
      <c r="A15" s="424"/>
      <c r="B15" s="56" t="s">
        <v>133</v>
      </c>
      <c r="C15" s="56" t="s">
        <v>39</v>
      </c>
      <c r="D15" s="45">
        <v>785</v>
      </c>
      <c r="E15" s="45">
        <v>25812</v>
      </c>
      <c r="F15" s="313">
        <f t="shared" si="0"/>
        <v>3.0412211374554472E-2</v>
      </c>
    </row>
    <row r="16" spans="1:6" x14ac:dyDescent="0.2">
      <c r="A16" s="424"/>
      <c r="B16" s="56" t="s">
        <v>370</v>
      </c>
      <c r="C16" s="56" t="s">
        <v>60</v>
      </c>
      <c r="D16" s="45">
        <v>2044</v>
      </c>
      <c r="E16" s="45">
        <v>30719</v>
      </c>
      <c r="F16" s="313">
        <f t="shared" si="0"/>
        <v>6.6538624304176563E-2</v>
      </c>
    </row>
    <row r="17" spans="1:6" x14ac:dyDescent="0.2">
      <c r="A17" s="424" t="s">
        <v>406</v>
      </c>
      <c r="B17" s="56" t="s">
        <v>122</v>
      </c>
      <c r="C17" s="56" t="s">
        <v>29</v>
      </c>
      <c r="D17" s="45">
        <v>887</v>
      </c>
      <c r="E17" s="45">
        <v>31034</v>
      </c>
      <c r="F17" s="313">
        <f t="shared" si="0"/>
        <v>2.8581555713088871E-2</v>
      </c>
    </row>
    <row r="18" spans="1:6" x14ac:dyDescent="0.2">
      <c r="A18" s="424"/>
      <c r="B18" s="56" t="s">
        <v>123</v>
      </c>
      <c r="C18" s="56" t="s">
        <v>32</v>
      </c>
      <c r="D18" s="45">
        <v>6629</v>
      </c>
      <c r="E18" s="45">
        <v>59688</v>
      </c>
      <c r="F18" s="313">
        <f t="shared" si="0"/>
        <v>0.11106084975204396</v>
      </c>
    </row>
    <row r="19" spans="1:6" x14ac:dyDescent="0.2">
      <c r="A19" s="424"/>
      <c r="B19" s="56" t="s">
        <v>124</v>
      </c>
      <c r="C19" s="56" t="s">
        <v>37</v>
      </c>
      <c r="D19" s="45"/>
      <c r="E19" s="45">
        <v>43462</v>
      </c>
      <c r="F19" s="313">
        <f t="shared" si="0"/>
        <v>0</v>
      </c>
    </row>
    <row r="20" spans="1:6" x14ac:dyDescent="0.2">
      <c r="A20" s="424"/>
      <c r="B20" s="56" t="s">
        <v>119</v>
      </c>
      <c r="C20" s="56" t="s">
        <v>38</v>
      </c>
      <c r="D20" s="45">
        <v>4703</v>
      </c>
      <c r="E20" s="45">
        <v>69907</v>
      </c>
      <c r="F20" s="313">
        <f t="shared" si="0"/>
        <v>6.7275094053528259E-2</v>
      </c>
    </row>
    <row r="21" spans="1:6" x14ac:dyDescent="0.2">
      <c r="A21" s="424"/>
      <c r="B21" s="56" t="s">
        <v>120</v>
      </c>
      <c r="C21" s="56" t="s">
        <v>47</v>
      </c>
      <c r="D21" s="45">
        <v>2266</v>
      </c>
      <c r="E21" s="45">
        <v>65704</v>
      </c>
      <c r="F21" s="313">
        <f t="shared" si="0"/>
        <v>3.4488006818458539E-2</v>
      </c>
    </row>
    <row r="22" spans="1:6" x14ac:dyDescent="0.2">
      <c r="A22" s="221" t="s">
        <v>408</v>
      </c>
      <c r="B22" s="56" t="s">
        <v>125</v>
      </c>
      <c r="C22" s="56" t="s">
        <v>31</v>
      </c>
      <c r="D22" s="45">
        <v>5703</v>
      </c>
      <c r="E22" s="45">
        <v>53394</v>
      </c>
      <c r="F22" s="313">
        <f t="shared" si="0"/>
        <v>0.10680975390493314</v>
      </c>
    </row>
    <row r="23" spans="1:6" x14ac:dyDescent="0.2">
      <c r="A23" s="424" t="s">
        <v>410</v>
      </c>
      <c r="B23" s="56" t="s">
        <v>137</v>
      </c>
      <c r="C23" s="56" t="s">
        <v>24</v>
      </c>
      <c r="D23" s="45">
        <v>2384</v>
      </c>
      <c r="E23" s="45">
        <v>24706</v>
      </c>
      <c r="F23" s="313">
        <f t="shared" si="0"/>
        <v>9.6494778596292394E-2</v>
      </c>
    </row>
    <row r="24" spans="1:6" x14ac:dyDescent="0.2">
      <c r="A24" s="424"/>
      <c r="B24" s="56" t="s">
        <v>138</v>
      </c>
      <c r="C24" s="56" t="s">
        <v>30</v>
      </c>
      <c r="D24" s="45">
        <v>1276</v>
      </c>
      <c r="E24" s="45">
        <v>14305</v>
      </c>
      <c r="F24" s="313">
        <f t="shared" si="0"/>
        <v>8.9199580566235587E-2</v>
      </c>
    </row>
    <row r="25" spans="1:6" x14ac:dyDescent="0.2">
      <c r="A25" s="424" t="s">
        <v>412</v>
      </c>
      <c r="B25" s="56" t="s">
        <v>139</v>
      </c>
      <c r="C25" s="56" t="s">
        <v>25</v>
      </c>
      <c r="D25" s="45">
        <v>1264</v>
      </c>
      <c r="E25" s="45">
        <v>22806</v>
      </c>
      <c r="F25" s="313">
        <f t="shared" si="0"/>
        <v>5.5424011225116199E-2</v>
      </c>
    </row>
    <row r="26" spans="1:6" x14ac:dyDescent="0.2">
      <c r="A26" s="424"/>
      <c r="B26" s="56" t="s">
        <v>140</v>
      </c>
      <c r="C26" s="56" t="s">
        <v>109</v>
      </c>
      <c r="D26" s="45">
        <v>1536</v>
      </c>
      <c r="E26" s="45">
        <v>17479</v>
      </c>
      <c r="F26" s="313">
        <f t="shared" si="0"/>
        <v>8.7876880828422682E-2</v>
      </c>
    </row>
    <row r="27" spans="1:6" x14ac:dyDescent="0.2">
      <c r="A27" s="424"/>
      <c r="B27" s="56" t="s">
        <v>141</v>
      </c>
      <c r="C27" s="56" t="s">
        <v>27</v>
      </c>
      <c r="D27" s="45">
        <v>1226</v>
      </c>
      <c r="E27" s="45">
        <v>35592</v>
      </c>
      <c r="F27" s="313">
        <f t="shared" si="0"/>
        <v>3.4445942908518767E-2</v>
      </c>
    </row>
    <row r="28" spans="1:6" x14ac:dyDescent="0.2">
      <c r="A28" s="424"/>
      <c r="B28" s="56" t="s">
        <v>142</v>
      </c>
      <c r="C28" s="56" t="s">
        <v>28</v>
      </c>
      <c r="D28" s="45">
        <v>214</v>
      </c>
      <c r="E28" s="45">
        <v>7884</v>
      </c>
      <c r="F28" s="313">
        <f t="shared" si="0"/>
        <v>2.7143581938102485E-2</v>
      </c>
    </row>
    <row r="29" spans="1:6" x14ac:dyDescent="0.2">
      <c r="A29" s="424"/>
      <c r="B29" s="56" t="s">
        <v>143</v>
      </c>
      <c r="C29" s="56" t="s">
        <v>110</v>
      </c>
      <c r="D29" s="45">
        <v>1674</v>
      </c>
      <c r="E29" s="45">
        <v>41131</v>
      </c>
      <c r="F29" s="313">
        <f t="shared" si="0"/>
        <v>4.0699229291775059E-2</v>
      </c>
    </row>
    <row r="30" spans="1:6" x14ac:dyDescent="0.2">
      <c r="A30" s="424" t="s">
        <v>414</v>
      </c>
      <c r="B30" s="56" t="s">
        <v>144</v>
      </c>
      <c r="C30" s="56" t="s">
        <v>23</v>
      </c>
      <c r="D30" s="45">
        <v>1645</v>
      </c>
      <c r="E30" s="45">
        <v>35868</v>
      </c>
      <c r="F30" s="313">
        <f t="shared" si="0"/>
        <v>4.5862607338017176E-2</v>
      </c>
    </row>
    <row r="31" spans="1:6" x14ac:dyDescent="0.2">
      <c r="A31" s="424"/>
      <c r="B31" s="56" t="s">
        <v>145</v>
      </c>
      <c r="C31" s="56" t="s">
        <v>73</v>
      </c>
      <c r="D31" s="45">
        <v>1696</v>
      </c>
      <c r="E31" s="45">
        <v>29606</v>
      </c>
      <c r="F31" s="313">
        <f t="shared" si="0"/>
        <v>5.7285685334053905E-2</v>
      </c>
    </row>
    <row r="32" spans="1:6" x14ac:dyDescent="0.2">
      <c r="A32" s="424"/>
      <c r="B32" s="56" t="s">
        <v>146</v>
      </c>
      <c r="C32" s="56" t="s">
        <v>26</v>
      </c>
      <c r="D32" s="45">
        <v>2309</v>
      </c>
      <c r="E32" s="45">
        <v>27974</v>
      </c>
      <c r="F32" s="313">
        <f t="shared" si="0"/>
        <v>8.2540930864374057E-2</v>
      </c>
    </row>
    <row r="33" spans="1:6" x14ac:dyDescent="0.2">
      <c r="A33" s="424"/>
      <c r="B33" s="56" t="s">
        <v>147</v>
      </c>
      <c r="C33" s="56" t="s">
        <v>239</v>
      </c>
      <c r="D33" s="45">
        <v>2512</v>
      </c>
      <c r="E33" s="45">
        <v>30832</v>
      </c>
      <c r="F33" s="313">
        <f t="shared" si="0"/>
        <v>8.1473793461338873E-2</v>
      </c>
    </row>
    <row r="34" spans="1:6" x14ac:dyDescent="0.2">
      <c r="A34" s="424"/>
      <c r="B34" s="56" t="s">
        <v>148</v>
      </c>
      <c r="C34" s="56" t="s">
        <v>19</v>
      </c>
      <c r="D34" s="45">
        <v>1984</v>
      </c>
      <c r="E34" s="45">
        <v>23271</v>
      </c>
      <c r="F34" s="313">
        <f t="shared" si="0"/>
        <v>8.5256327618065397E-2</v>
      </c>
    </row>
    <row r="35" spans="1:6" x14ac:dyDescent="0.2">
      <c r="A35" s="424" t="s">
        <v>10</v>
      </c>
      <c r="B35" s="56" t="s">
        <v>149</v>
      </c>
      <c r="C35" s="56" t="s">
        <v>17</v>
      </c>
      <c r="D35" s="45">
        <v>3</v>
      </c>
      <c r="E35" s="45">
        <v>5992</v>
      </c>
      <c r="F35" s="313">
        <f t="shared" si="0"/>
        <v>5.0066755674232314E-4</v>
      </c>
    </row>
    <row r="36" spans="1:6" x14ac:dyDescent="0.2">
      <c r="A36" s="424"/>
      <c r="B36" s="56" t="s">
        <v>150</v>
      </c>
      <c r="C36" s="56" t="s">
        <v>18</v>
      </c>
      <c r="D36" s="45">
        <v>141</v>
      </c>
      <c r="E36" s="45">
        <v>14663</v>
      </c>
      <c r="F36" s="313">
        <f t="shared" si="0"/>
        <v>9.6160403737297964E-3</v>
      </c>
    </row>
    <row r="37" spans="1:6" x14ac:dyDescent="0.2">
      <c r="A37" s="424"/>
      <c r="B37" s="56" t="s">
        <v>151</v>
      </c>
      <c r="C37" s="56" t="s">
        <v>20</v>
      </c>
      <c r="D37" s="45">
        <v>362</v>
      </c>
      <c r="E37" s="45">
        <v>16979</v>
      </c>
      <c r="F37" s="313">
        <f t="shared" si="0"/>
        <v>2.1320454679309736E-2</v>
      </c>
    </row>
    <row r="38" spans="1:6" x14ac:dyDescent="0.2">
      <c r="A38" s="424"/>
      <c r="B38" s="56" t="s">
        <v>152</v>
      </c>
      <c r="C38" s="56" t="s">
        <v>48</v>
      </c>
      <c r="D38" s="45">
        <v>1098</v>
      </c>
      <c r="E38" s="45">
        <v>45573</v>
      </c>
      <c r="F38" s="313">
        <f t="shared" si="0"/>
        <v>2.4093213086696069E-2</v>
      </c>
    </row>
    <row r="39" spans="1:6" x14ac:dyDescent="0.2">
      <c r="A39" s="424" t="s">
        <v>14</v>
      </c>
      <c r="B39" s="56" t="s">
        <v>153</v>
      </c>
      <c r="C39" s="56" t="s">
        <v>21</v>
      </c>
      <c r="D39" s="45">
        <v>1505</v>
      </c>
      <c r="E39" s="45">
        <v>37431</v>
      </c>
      <c r="F39" s="313">
        <f t="shared" si="0"/>
        <v>4.0207314792551629E-2</v>
      </c>
    </row>
    <row r="40" spans="1:6" x14ac:dyDescent="0.2">
      <c r="A40" s="424"/>
      <c r="B40" s="56" t="s">
        <v>371</v>
      </c>
      <c r="C40" s="56" t="s">
        <v>372</v>
      </c>
      <c r="D40" s="45">
        <v>7</v>
      </c>
      <c r="E40" s="45">
        <v>1961</v>
      </c>
      <c r="F40" s="313">
        <f t="shared" si="0"/>
        <v>3.5696073431922487E-3</v>
      </c>
    </row>
    <row r="41" spans="1:6" x14ac:dyDescent="0.2">
      <c r="A41" s="424" t="s">
        <v>8</v>
      </c>
      <c r="B41" s="56" t="s">
        <v>154</v>
      </c>
      <c r="C41" s="56" t="s">
        <v>62</v>
      </c>
      <c r="D41" s="45">
        <v>4412</v>
      </c>
      <c r="E41" s="45">
        <v>62014</v>
      </c>
      <c r="F41" s="313">
        <f t="shared" si="0"/>
        <v>7.1145225271712839E-2</v>
      </c>
    </row>
    <row r="42" spans="1:6" x14ac:dyDescent="0.2">
      <c r="A42" s="424"/>
      <c r="B42" s="56" t="s">
        <v>155</v>
      </c>
      <c r="C42" s="56" t="s">
        <v>40</v>
      </c>
      <c r="D42" s="45">
        <v>1915</v>
      </c>
      <c r="E42" s="45">
        <v>31982</v>
      </c>
      <c r="F42" s="313">
        <f t="shared" si="0"/>
        <v>5.987743105496842E-2</v>
      </c>
    </row>
    <row r="43" spans="1:6" x14ac:dyDescent="0.2">
      <c r="A43" s="424"/>
      <c r="B43" s="56" t="s">
        <v>156</v>
      </c>
      <c r="C43" s="56" t="s">
        <v>41</v>
      </c>
      <c r="D43" s="45">
        <v>205</v>
      </c>
      <c r="E43" s="45">
        <v>22070</v>
      </c>
      <c r="F43" s="313">
        <f t="shared" si="0"/>
        <v>9.2886270956048927E-3</v>
      </c>
    </row>
    <row r="44" spans="1:6" x14ac:dyDescent="0.2">
      <c r="A44" s="424"/>
      <c r="B44" s="56" t="s">
        <v>157</v>
      </c>
      <c r="C44" s="56" t="s">
        <v>42</v>
      </c>
      <c r="D44" s="45">
        <v>1238</v>
      </c>
      <c r="E44" s="45">
        <v>39144</v>
      </c>
      <c r="F44" s="313">
        <f t="shared" si="0"/>
        <v>3.1626813815655019E-2</v>
      </c>
    </row>
    <row r="45" spans="1:6" x14ac:dyDescent="0.2">
      <c r="A45" s="424"/>
      <c r="B45" s="56" t="s">
        <v>158</v>
      </c>
      <c r="C45" s="56" t="s">
        <v>43</v>
      </c>
      <c r="D45" s="45"/>
      <c r="E45" s="45">
        <v>17443</v>
      </c>
      <c r="F45" s="313">
        <f t="shared" si="0"/>
        <v>0</v>
      </c>
    </row>
    <row r="46" spans="1:6" x14ac:dyDescent="0.2">
      <c r="A46" s="424"/>
      <c r="B46" s="56" t="s">
        <v>159</v>
      </c>
      <c r="C46" s="56" t="s">
        <v>44</v>
      </c>
      <c r="D46" s="45">
        <v>1906</v>
      </c>
      <c r="E46" s="45">
        <v>37876</v>
      </c>
      <c r="F46" s="313">
        <f t="shared" si="0"/>
        <v>5.0322103706832821E-2</v>
      </c>
    </row>
    <row r="47" spans="1:6" x14ac:dyDescent="0.2">
      <c r="A47" s="424" t="s">
        <v>9</v>
      </c>
      <c r="B47" s="56" t="s">
        <v>160</v>
      </c>
      <c r="C47" s="56" t="s">
        <v>343</v>
      </c>
      <c r="D47" s="45">
        <v>3353</v>
      </c>
      <c r="E47" s="45">
        <v>49337</v>
      </c>
      <c r="F47" s="313">
        <f t="shared" si="0"/>
        <v>6.7961165048543687E-2</v>
      </c>
    </row>
    <row r="48" spans="1:6" x14ac:dyDescent="0.2">
      <c r="A48" s="424"/>
      <c r="B48" s="56" t="s">
        <v>161</v>
      </c>
      <c r="C48" s="56" t="s">
        <v>45</v>
      </c>
      <c r="D48" s="45">
        <v>1217</v>
      </c>
      <c r="E48" s="45">
        <v>25502</v>
      </c>
      <c r="F48" s="313">
        <f t="shared" si="0"/>
        <v>4.7721747313936164E-2</v>
      </c>
    </row>
    <row r="49" spans="1:6" x14ac:dyDescent="0.2">
      <c r="A49" s="424"/>
      <c r="B49" s="56" t="s">
        <v>162</v>
      </c>
      <c r="C49" s="56" t="s">
        <v>46</v>
      </c>
      <c r="D49" s="45">
        <v>692</v>
      </c>
      <c r="E49" s="45">
        <v>27101</v>
      </c>
      <c r="F49" s="313">
        <f t="shared" si="0"/>
        <v>2.5534113132356741E-2</v>
      </c>
    </row>
    <row r="50" spans="1:6" x14ac:dyDescent="0.2">
      <c r="A50" s="424"/>
      <c r="B50" s="56" t="s">
        <v>163</v>
      </c>
      <c r="C50" s="56" t="s">
        <v>241</v>
      </c>
      <c r="D50" s="45">
        <v>1658</v>
      </c>
      <c r="E50" s="45">
        <v>38396</v>
      </c>
      <c r="F50" s="313">
        <f t="shared" si="0"/>
        <v>4.3181581414730698E-2</v>
      </c>
    </row>
    <row r="51" spans="1:6" x14ac:dyDescent="0.2">
      <c r="A51" s="424" t="s">
        <v>168</v>
      </c>
      <c r="B51" s="56" t="s">
        <v>126</v>
      </c>
      <c r="C51" s="56" t="s">
        <v>263</v>
      </c>
      <c r="D51" s="45">
        <v>3066</v>
      </c>
      <c r="E51" s="45">
        <v>51831</v>
      </c>
      <c r="F51" s="313">
        <f t="shared" si="0"/>
        <v>5.9153788273427099E-2</v>
      </c>
    </row>
    <row r="52" spans="1:6" x14ac:dyDescent="0.2">
      <c r="A52" s="424"/>
      <c r="B52" s="56" t="s">
        <v>178</v>
      </c>
      <c r="C52" s="56" t="s">
        <v>264</v>
      </c>
      <c r="D52" s="45">
        <v>861</v>
      </c>
      <c r="E52" s="45">
        <v>16550</v>
      </c>
      <c r="F52" s="313">
        <f t="shared" si="0"/>
        <v>5.202416918429003E-2</v>
      </c>
    </row>
    <row r="53" spans="1:6" x14ac:dyDescent="0.2">
      <c r="A53" s="424"/>
      <c r="B53" s="56" t="s">
        <v>179</v>
      </c>
      <c r="C53" s="56" t="s">
        <v>265</v>
      </c>
      <c r="D53" s="45">
        <v>38</v>
      </c>
      <c r="E53" s="45">
        <v>8454</v>
      </c>
      <c r="F53" s="313">
        <f t="shared" si="0"/>
        <v>4.4949136503430326E-3</v>
      </c>
    </row>
    <row r="54" spans="1:6" x14ac:dyDescent="0.2">
      <c r="A54" s="221" t="s">
        <v>11</v>
      </c>
      <c r="B54" s="56" t="s">
        <v>116</v>
      </c>
      <c r="C54" s="56" t="s">
        <v>49</v>
      </c>
      <c r="D54" s="45">
        <v>2528</v>
      </c>
      <c r="E54" s="45">
        <v>59171</v>
      </c>
      <c r="F54" s="313">
        <f t="shared" si="0"/>
        <v>4.2723631508678236E-2</v>
      </c>
    </row>
    <row r="55" spans="1:6" x14ac:dyDescent="0.2">
      <c r="A55" s="221" t="s">
        <v>13</v>
      </c>
      <c r="B55" s="56" t="s">
        <v>117</v>
      </c>
      <c r="C55" s="56" t="s">
        <v>50</v>
      </c>
      <c r="D55" s="45">
        <v>2458</v>
      </c>
      <c r="E55" s="45">
        <v>79969</v>
      </c>
      <c r="F55" s="313">
        <f t="shared" si="0"/>
        <v>3.0736910552839225E-2</v>
      </c>
    </row>
    <row r="56" spans="1:6" x14ac:dyDescent="0.2">
      <c r="A56" s="221" t="s">
        <v>12</v>
      </c>
      <c r="B56" s="56" t="s">
        <v>134</v>
      </c>
      <c r="C56" s="56" t="s">
        <v>51</v>
      </c>
      <c r="D56" s="45">
        <v>2448</v>
      </c>
      <c r="E56" s="45">
        <v>80648</v>
      </c>
      <c r="F56" s="313">
        <f t="shared" si="0"/>
        <v>3.0354131534569982E-2</v>
      </c>
    </row>
    <row r="57" spans="1:6" x14ac:dyDescent="0.2">
      <c r="A57" s="424" t="s">
        <v>169</v>
      </c>
      <c r="B57" s="56" t="s">
        <v>180</v>
      </c>
      <c r="C57" s="56" t="s">
        <v>181</v>
      </c>
      <c r="D57" s="45">
        <v>7301</v>
      </c>
      <c r="E57" s="45">
        <v>62692</v>
      </c>
      <c r="F57" s="313">
        <f t="shared" si="0"/>
        <v>0.1164582402858419</v>
      </c>
    </row>
    <row r="58" spans="1:6" x14ac:dyDescent="0.2">
      <c r="A58" s="424"/>
      <c r="B58" s="56" t="s">
        <v>182</v>
      </c>
      <c r="C58" s="56" t="s">
        <v>183</v>
      </c>
      <c r="D58" s="45">
        <v>225</v>
      </c>
      <c r="E58" s="45">
        <v>26079</v>
      </c>
      <c r="F58" s="313">
        <f t="shared" si="0"/>
        <v>8.6276314275854134E-3</v>
      </c>
    </row>
    <row r="59" spans="1:6" x14ac:dyDescent="0.2">
      <c r="A59" s="424"/>
      <c r="B59" s="56" t="s">
        <v>184</v>
      </c>
      <c r="C59" s="56" t="s">
        <v>185</v>
      </c>
      <c r="D59" s="45">
        <v>68</v>
      </c>
      <c r="E59" s="45">
        <v>6958</v>
      </c>
      <c r="F59" s="313">
        <f t="shared" si="0"/>
        <v>9.7729232538085655E-3</v>
      </c>
    </row>
    <row r="60" spans="1:6" x14ac:dyDescent="0.2">
      <c r="A60" s="424"/>
      <c r="B60" s="56" t="s">
        <v>186</v>
      </c>
      <c r="C60" s="56" t="s">
        <v>187</v>
      </c>
      <c r="D60" s="45">
        <v>1449</v>
      </c>
      <c r="E60" s="45">
        <v>25594</v>
      </c>
      <c r="F60" s="313">
        <f t="shared" si="0"/>
        <v>5.6614831601156518E-2</v>
      </c>
    </row>
    <row r="61" spans="1:6" x14ac:dyDescent="0.2">
      <c r="A61" s="424"/>
      <c r="B61" s="56" t="s">
        <v>188</v>
      </c>
      <c r="C61" s="56" t="s">
        <v>189</v>
      </c>
      <c r="D61" s="45">
        <v>4</v>
      </c>
      <c r="E61" s="45">
        <v>1967</v>
      </c>
      <c r="F61" s="313">
        <f t="shared" si="0"/>
        <v>2.0335536349771225E-3</v>
      </c>
    </row>
    <row r="62" spans="1:6" x14ac:dyDescent="0.2">
      <c r="A62" s="424"/>
      <c r="B62" s="56" t="s">
        <v>423</v>
      </c>
      <c r="C62" s="56" t="s">
        <v>424</v>
      </c>
      <c r="D62" s="45">
        <v>140</v>
      </c>
      <c r="E62" s="45">
        <v>24351</v>
      </c>
      <c r="F62" s="313">
        <f t="shared" si="0"/>
        <v>5.7492505441254982E-3</v>
      </c>
    </row>
    <row r="63" spans="1:6" x14ac:dyDescent="0.2">
      <c r="A63" s="221" t="s">
        <v>170</v>
      </c>
      <c r="B63" s="56" t="s">
        <v>135</v>
      </c>
      <c r="C63" s="56" t="s">
        <v>136</v>
      </c>
      <c r="D63" s="45">
        <v>4725</v>
      </c>
      <c r="E63" s="45">
        <v>47260</v>
      </c>
      <c r="F63" s="313">
        <f t="shared" si="0"/>
        <v>9.9978840457046123E-2</v>
      </c>
    </row>
    <row r="64" spans="1:6" x14ac:dyDescent="0.2">
      <c r="A64" s="424" t="s">
        <v>15</v>
      </c>
      <c r="B64" s="56" t="s">
        <v>121</v>
      </c>
      <c r="C64" s="56" t="s">
        <v>191</v>
      </c>
      <c r="D64" s="45">
        <v>65</v>
      </c>
      <c r="E64" s="45">
        <v>45712</v>
      </c>
      <c r="F64" s="313">
        <f t="shared" si="0"/>
        <v>1.4219460973048652E-3</v>
      </c>
    </row>
    <row r="65" spans="1:6" ht="13.5" thickBot="1" x14ac:dyDescent="0.25">
      <c r="A65" s="425"/>
      <c r="B65" s="57" t="s">
        <v>192</v>
      </c>
      <c r="C65" s="57" t="s">
        <v>193</v>
      </c>
      <c r="D65" s="46"/>
      <c r="E65" s="46">
        <v>6254</v>
      </c>
      <c r="F65" s="314">
        <f t="shared" si="0"/>
        <v>0</v>
      </c>
    </row>
    <row r="66" spans="1:6" ht="13.5" thickBot="1" x14ac:dyDescent="0.25">
      <c r="A66" s="421" t="s">
        <v>171</v>
      </c>
      <c r="B66" s="422"/>
      <c r="C66" s="423"/>
      <c r="D66" s="249">
        <f>SUM(D9:D65)</f>
        <v>94969</v>
      </c>
      <c r="E66" s="249">
        <f>SUM(E9:E65)</f>
        <v>1911825</v>
      </c>
      <c r="F66" s="317">
        <f t="shared" si="0"/>
        <v>4.9674525649575668E-2</v>
      </c>
    </row>
  </sheetData>
  <mergeCells count="15">
    <mergeCell ref="A25:A29"/>
    <mergeCell ref="A4:F4"/>
    <mergeCell ref="A2:F2"/>
    <mergeCell ref="A9:A16"/>
    <mergeCell ref="A17:A21"/>
    <mergeCell ref="A23:A24"/>
    <mergeCell ref="A66:C66"/>
    <mergeCell ref="A64:A65"/>
    <mergeCell ref="A30:A34"/>
    <mergeCell ref="A35:A38"/>
    <mergeCell ref="A39:A40"/>
    <mergeCell ref="A41:A46"/>
    <mergeCell ref="A47:A50"/>
    <mergeCell ref="A51:A53"/>
    <mergeCell ref="A57:A62"/>
  </mergeCells>
  <phoneticPr fontId="5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8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5"/>
  <sheetViews>
    <sheetView zoomScaleNormal="100" zoomScaleSheetLayoutView="80" workbookViewId="0">
      <pane xSplit="3" ySplit="10" topLeftCell="D11" activePane="bottomRight" state="frozenSplit"/>
      <selection pane="topRight" activeCell="C1" sqref="C1"/>
      <selection pane="bottomLeft" activeCell="A13" sqref="A13"/>
      <selection pane="bottomRight" activeCell="P52" sqref="P52"/>
    </sheetView>
  </sheetViews>
  <sheetFormatPr defaultRowHeight="12.75" x14ac:dyDescent="0.2"/>
  <cols>
    <col min="1" max="1" width="25.42578125" customWidth="1"/>
    <col min="3" max="3" width="31.85546875" bestFit="1" customWidth="1"/>
    <col min="4" max="4" width="8.140625" bestFit="1" customWidth="1"/>
    <col min="5" max="5" width="7.85546875" style="71" bestFit="1" customWidth="1"/>
    <col min="6" max="6" width="7.140625" bestFit="1" customWidth="1"/>
    <col min="7" max="7" width="6.7109375" style="71" bestFit="1" customWidth="1"/>
    <col min="8" max="8" width="7.140625" bestFit="1" customWidth="1"/>
    <col min="9" max="9" width="6.7109375" style="71" bestFit="1" customWidth="1"/>
    <col min="10" max="10" width="9.85546875" bestFit="1" customWidth="1"/>
    <col min="11" max="11" width="7.85546875" style="71" bestFit="1" customWidth="1"/>
    <col min="12" max="12" width="6" bestFit="1" customWidth="1"/>
    <col min="13" max="13" width="8.5703125" style="71" customWidth="1"/>
    <col min="14" max="14" width="5.28515625" customWidth="1"/>
    <col min="15" max="15" width="7.5703125" style="71" customWidth="1"/>
    <col min="16" max="16" width="5.42578125" customWidth="1"/>
    <col min="17" max="17" width="8.7109375" style="71" customWidth="1"/>
    <col min="18" max="18" width="7.140625" bestFit="1" customWidth="1"/>
    <col min="19" max="19" width="7.85546875" style="71" bestFit="1" customWidth="1"/>
    <col min="20" max="20" width="9.5703125" customWidth="1"/>
  </cols>
  <sheetData>
    <row r="1" spans="1:20" x14ac:dyDescent="0.2">
      <c r="A1" s="3"/>
      <c r="B1" s="3"/>
      <c r="C1" s="3"/>
    </row>
    <row r="2" spans="1:20" x14ac:dyDescent="0.2">
      <c r="A2" s="403" t="s">
        <v>373</v>
      </c>
      <c r="B2" s="403"/>
      <c r="C2" s="403"/>
      <c r="D2" s="403"/>
      <c r="E2" s="403"/>
      <c r="F2" s="403"/>
      <c r="G2" s="403"/>
      <c r="H2" s="403"/>
      <c r="I2" s="403"/>
      <c r="J2" s="403"/>
      <c r="K2" s="403"/>
      <c r="L2" s="403"/>
      <c r="M2" s="403"/>
      <c r="N2" s="403"/>
      <c r="O2" s="403"/>
      <c r="P2" s="403"/>
      <c r="Q2" s="403"/>
      <c r="R2" s="403"/>
      <c r="S2" s="403"/>
      <c r="T2" s="403"/>
    </row>
    <row r="3" spans="1:20" x14ac:dyDescent="0.2">
      <c r="A3" s="3"/>
      <c r="B3" s="11"/>
      <c r="C3" s="11"/>
    </row>
    <row r="4" spans="1:20" x14ac:dyDescent="0.2">
      <c r="A4" s="403" t="s">
        <v>63</v>
      </c>
      <c r="B4" s="403"/>
      <c r="C4" s="403"/>
      <c r="D4" s="403"/>
      <c r="E4" s="403"/>
      <c r="F4" s="403"/>
      <c r="G4" s="403"/>
      <c r="H4" s="403"/>
      <c r="I4" s="403"/>
      <c r="J4" s="403"/>
      <c r="K4" s="403"/>
      <c r="L4" s="403"/>
      <c r="M4" s="403"/>
      <c r="N4" s="403"/>
      <c r="O4" s="403"/>
      <c r="P4" s="403"/>
      <c r="Q4" s="403"/>
      <c r="R4" s="403"/>
      <c r="S4" s="403"/>
      <c r="T4" s="403"/>
    </row>
    <row r="6" spans="1:20" x14ac:dyDescent="0.2">
      <c r="A6" s="1" t="s">
        <v>318</v>
      </c>
    </row>
    <row r="8" spans="1:20" ht="13.5" thickBot="1" x14ac:dyDescent="0.25">
      <c r="A8" s="3"/>
      <c r="B8" s="3"/>
      <c r="C8" s="3"/>
    </row>
    <row r="9" spans="1:20" ht="27" customHeight="1" thickBot="1" x14ac:dyDescent="0.25">
      <c r="A9" s="240"/>
      <c r="B9" s="241"/>
      <c r="C9" s="238"/>
      <c r="D9" s="435" t="s">
        <v>81</v>
      </c>
      <c r="E9" s="436"/>
      <c r="F9" s="436" t="s">
        <v>82</v>
      </c>
      <c r="G9" s="436"/>
      <c r="H9" s="436" t="s">
        <v>83</v>
      </c>
      <c r="I9" s="436"/>
      <c r="J9" s="436" t="s">
        <v>75</v>
      </c>
      <c r="K9" s="436"/>
      <c r="L9" s="436" t="s">
        <v>202</v>
      </c>
      <c r="M9" s="436"/>
      <c r="N9" s="436" t="s">
        <v>203</v>
      </c>
      <c r="O9" s="436"/>
      <c r="P9" s="436" t="s">
        <v>201</v>
      </c>
      <c r="Q9" s="436"/>
      <c r="R9" s="436" t="s">
        <v>200</v>
      </c>
      <c r="S9" s="436"/>
      <c r="T9" s="433" t="s">
        <v>66</v>
      </c>
    </row>
    <row r="10" spans="1:20" ht="13.5" thickBot="1" x14ac:dyDescent="0.25">
      <c r="A10" s="242" t="s">
        <v>7</v>
      </c>
      <c r="B10" s="243" t="s">
        <v>16</v>
      </c>
      <c r="C10" s="244" t="s">
        <v>59</v>
      </c>
      <c r="D10" s="233" t="s">
        <v>242</v>
      </c>
      <c r="E10" s="234" t="s">
        <v>55</v>
      </c>
      <c r="F10" s="235" t="s">
        <v>242</v>
      </c>
      <c r="G10" s="234" t="s">
        <v>55</v>
      </c>
      <c r="H10" s="235" t="s">
        <v>242</v>
      </c>
      <c r="I10" s="234" t="s">
        <v>55</v>
      </c>
      <c r="J10" s="235" t="s">
        <v>242</v>
      </c>
      <c r="K10" s="234" t="s">
        <v>55</v>
      </c>
      <c r="L10" s="235" t="s">
        <v>242</v>
      </c>
      <c r="M10" s="234" t="s">
        <v>55</v>
      </c>
      <c r="N10" s="235" t="s">
        <v>242</v>
      </c>
      <c r="O10" s="234" t="s">
        <v>55</v>
      </c>
      <c r="P10" s="235" t="s">
        <v>242</v>
      </c>
      <c r="Q10" s="234" t="s">
        <v>55</v>
      </c>
      <c r="R10" s="235" t="s">
        <v>242</v>
      </c>
      <c r="S10" s="234" t="s">
        <v>55</v>
      </c>
      <c r="T10" s="434"/>
    </row>
    <row r="11" spans="1:20" ht="15" customHeight="1" x14ac:dyDescent="0.2">
      <c r="A11" s="430" t="s">
        <v>404</v>
      </c>
      <c r="B11" s="195" t="s">
        <v>128</v>
      </c>
      <c r="C11" s="195" t="s">
        <v>61</v>
      </c>
      <c r="D11" s="44">
        <v>10626</v>
      </c>
      <c r="E11" s="196">
        <v>0.28371559020639203</v>
      </c>
      <c r="F11" s="44">
        <v>456</v>
      </c>
      <c r="G11" s="196">
        <v>1.2175259658772327E-2</v>
      </c>
      <c r="H11" s="44">
        <v>1254</v>
      </c>
      <c r="I11" s="196">
        <v>3.3481964061623903E-2</v>
      </c>
      <c r="J11" s="44">
        <v>24831</v>
      </c>
      <c r="K11" s="196">
        <v>0.66299094865564845</v>
      </c>
      <c r="L11" s="44">
        <v>0</v>
      </c>
      <c r="M11" s="196">
        <v>0</v>
      </c>
      <c r="N11" s="44">
        <v>9</v>
      </c>
      <c r="O11" s="196">
        <v>2.4030117747576962E-4</v>
      </c>
      <c r="P11" s="44">
        <v>3</v>
      </c>
      <c r="Q11" s="196">
        <v>8.0100392491923208E-5</v>
      </c>
      <c r="R11" s="44">
        <v>274</v>
      </c>
      <c r="S11" s="196">
        <v>7.3158358475956531E-3</v>
      </c>
      <c r="T11" s="352">
        <v>37453</v>
      </c>
    </row>
    <row r="12" spans="1:20" ht="15" customHeight="1" x14ac:dyDescent="0.2">
      <c r="A12" s="429"/>
      <c r="B12" s="140" t="s">
        <v>129</v>
      </c>
      <c r="C12" s="140" t="s">
        <v>22</v>
      </c>
      <c r="D12" s="45">
        <v>47</v>
      </c>
      <c r="E12" s="191">
        <v>1.2654478877790042E-3</v>
      </c>
      <c r="F12" s="45">
        <v>16</v>
      </c>
      <c r="G12" s="191">
        <v>4.3079077030774615E-4</v>
      </c>
      <c r="H12" s="45">
        <v>39</v>
      </c>
      <c r="I12" s="191">
        <v>1.0500525026251313E-3</v>
      </c>
      <c r="J12" s="45">
        <v>37034</v>
      </c>
      <c r="K12" s="191">
        <v>0.99711908672356697</v>
      </c>
      <c r="L12" s="45">
        <v>0</v>
      </c>
      <c r="M12" s="191">
        <v>0</v>
      </c>
      <c r="N12" s="45">
        <v>0</v>
      </c>
      <c r="O12" s="191">
        <v>0</v>
      </c>
      <c r="P12" s="45">
        <v>1</v>
      </c>
      <c r="Q12" s="191">
        <v>2.6924423144234134E-5</v>
      </c>
      <c r="R12" s="45">
        <v>4</v>
      </c>
      <c r="S12" s="191">
        <v>1.0769769257693654E-4</v>
      </c>
      <c r="T12" s="176">
        <v>37141</v>
      </c>
    </row>
    <row r="13" spans="1:20" ht="15" customHeight="1" x14ac:dyDescent="0.2">
      <c r="A13" s="429"/>
      <c r="B13" s="140" t="s">
        <v>130</v>
      </c>
      <c r="C13" s="140" t="s">
        <v>33</v>
      </c>
      <c r="D13" s="45">
        <v>5295</v>
      </c>
      <c r="E13" s="191">
        <v>0.10464840507529942</v>
      </c>
      <c r="F13" s="45">
        <v>220</v>
      </c>
      <c r="G13" s="191">
        <v>4.3479979445827897E-3</v>
      </c>
      <c r="H13" s="45">
        <v>406</v>
      </c>
      <c r="I13" s="191">
        <v>8.0240325704573311E-3</v>
      </c>
      <c r="J13" s="45">
        <v>44447</v>
      </c>
      <c r="K13" s="191">
        <v>0.87843393019486937</v>
      </c>
      <c r="L13" s="45">
        <v>9</v>
      </c>
      <c r="M13" s="191">
        <v>1.7787264318747776E-4</v>
      </c>
      <c r="N13" s="45">
        <v>0</v>
      </c>
      <c r="O13" s="191">
        <v>0</v>
      </c>
      <c r="P13" s="45">
        <v>18</v>
      </c>
      <c r="Q13" s="191">
        <v>3.5574528637495552E-4</v>
      </c>
      <c r="R13" s="45">
        <v>203</v>
      </c>
      <c r="S13" s="191">
        <v>4.0120162852286655E-3</v>
      </c>
      <c r="T13" s="176">
        <v>50598</v>
      </c>
    </row>
    <row r="14" spans="1:20" ht="15" customHeight="1" x14ac:dyDescent="0.2">
      <c r="A14" s="429"/>
      <c r="B14" s="140" t="s">
        <v>115</v>
      </c>
      <c r="C14" s="140" t="s">
        <v>34</v>
      </c>
      <c r="D14" s="45">
        <v>3077</v>
      </c>
      <c r="E14" s="191">
        <v>9.0364453320019966E-2</v>
      </c>
      <c r="F14" s="45">
        <v>155</v>
      </c>
      <c r="G14" s="191">
        <v>4.5519955361076033E-3</v>
      </c>
      <c r="H14" s="45">
        <v>400</v>
      </c>
      <c r="I14" s="191">
        <v>1.1747085254471235E-2</v>
      </c>
      <c r="J14" s="45">
        <v>30058</v>
      </c>
      <c r="K14" s="191">
        <v>0.88273472144724086</v>
      </c>
      <c r="L14" s="45">
        <v>0</v>
      </c>
      <c r="M14" s="191">
        <v>0</v>
      </c>
      <c r="N14" s="45">
        <v>4</v>
      </c>
      <c r="O14" s="191">
        <v>1.1747085254471234E-4</v>
      </c>
      <c r="P14" s="45">
        <v>0</v>
      </c>
      <c r="Q14" s="191">
        <v>0</v>
      </c>
      <c r="R14" s="45">
        <v>357</v>
      </c>
      <c r="S14" s="191">
        <v>1.0484273589615577E-2</v>
      </c>
      <c r="T14" s="176">
        <v>34051</v>
      </c>
    </row>
    <row r="15" spans="1:20" ht="15" customHeight="1" x14ac:dyDescent="0.2">
      <c r="A15" s="429"/>
      <c r="B15" s="140" t="s">
        <v>131</v>
      </c>
      <c r="C15" s="140" t="s">
        <v>35</v>
      </c>
      <c r="D15" s="45">
        <v>3468</v>
      </c>
      <c r="E15" s="191">
        <v>0.15758622256554733</v>
      </c>
      <c r="F15" s="45">
        <v>19</v>
      </c>
      <c r="G15" s="191">
        <v>8.6336165765438266E-4</v>
      </c>
      <c r="H15" s="45">
        <v>301</v>
      </c>
      <c r="I15" s="191">
        <v>1.3677466260735221E-2</v>
      </c>
      <c r="J15" s="45">
        <v>18014</v>
      </c>
      <c r="K15" s="191">
        <v>0.81855773163084478</v>
      </c>
      <c r="L15" s="45">
        <v>8</v>
      </c>
      <c r="M15" s="191">
        <v>3.6352069795974007E-4</v>
      </c>
      <c r="N15" s="45">
        <v>0</v>
      </c>
      <c r="O15" s="191">
        <v>0</v>
      </c>
      <c r="P15" s="45">
        <v>0</v>
      </c>
      <c r="Q15" s="191">
        <v>0</v>
      </c>
      <c r="R15" s="45">
        <v>197</v>
      </c>
      <c r="S15" s="191">
        <v>8.951697187258599E-3</v>
      </c>
      <c r="T15" s="176">
        <v>22007</v>
      </c>
    </row>
    <row r="16" spans="1:20" ht="15" customHeight="1" x14ac:dyDescent="0.2">
      <c r="A16" s="429"/>
      <c r="B16" s="140" t="s">
        <v>132</v>
      </c>
      <c r="C16" s="140" t="s">
        <v>36</v>
      </c>
      <c r="D16" s="45">
        <v>515</v>
      </c>
      <c r="E16" s="191">
        <v>2.2942932240388472E-2</v>
      </c>
      <c r="F16" s="45">
        <v>4</v>
      </c>
      <c r="G16" s="191">
        <v>1.7819753196418229E-4</v>
      </c>
      <c r="H16" s="45">
        <v>157</v>
      </c>
      <c r="I16" s="191">
        <v>6.9942531295941555E-3</v>
      </c>
      <c r="J16" s="45">
        <v>21753</v>
      </c>
      <c r="K16" s="191">
        <v>0.96908272820421437</v>
      </c>
      <c r="L16" s="45">
        <v>0</v>
      </c>
      <c r="M16" s="191">
        <v>0</v>
      </c>
      <c r="N16" s="45">
        <v>0</v>
      </c>
      <c r="O16" s="191">
        <v>0</v>
      </c>
      <c r="P16" s="45">
        <v>0</v>
      </c>
      <c r="Q16" s="191">
        <v>0</v>
      </c>
      <c r="R16" s="45">
        <v>18</v>
      </c>
      <c r="S16" s="191">
        <v>8.0188889383882029E-4</v>
      </c>
      <c r="T16" s="176">
        <v>22447</v>
      </c>
    </row>
    <row r="17" spans="1:20" ht="15" customHeight="1" x14ac:dyDescent="0.2">
      <c r="A17" s="429"/>
      <c r="B17" s="140" t="s">
        <v>133</v>
      </c>
      <c r="C17" s="140" t="s">
        <v>39</v>
      </c>
      <c r="D17" s="45">
        <v>5456</v>
      </c>
      <c r="E17" s="191">
        <v>0.21137455447078879</v>
      </c>
      <c r="F17" s="45">
        <v>63</v>
      </c>
      <c r="G17" s="191">
        <v>2.4407252440725243E-3</v>
      </c>
      <c r="H17" s="45">
        <v>455</v>
      </c>
      <c r="I17" s="191">
        <v>1.7627460096079343E-2</v>
      </c>
      <c r="J17" s="45">
        <v>19721</v>
      </c>
      <c r="K17" s="191">
        <v>0.76402448473578177</v>
      </c>
      <c r="L17" s="45">
        <v>5</v>
      </c>
      <c r="M17" s="191">
        <v>1.9370835270416862E-4</v>
      </c>
      <c r="N17" s="45">
        <v>4</v>
      </c>
      <c r="O17" s="191">
        <v>1.5496668216333489E-4</v>
      </c>
      <c r="P17" s="45">
        <v>0</v>
      </c>
      <c r="Q17" s="191">
        <v>0</v>
      </c>
      <c r="R17" s="45">
        <v>108</v>
      </c>
      <c r="S17" s="191">
        <v>4.1841004184100415E-3</v>
      </c>
      <c r="T17" s="176">
        <v>25812</v>
      </c>
    </row>
    <row r="18" spans="1:20" ht="15" customHeight="1" x14ac:dyDescent="0.2">
      <c r="A18" s="429"/>
      <c r="B18" s="140" t="s">
        <v>370</v>
      </c>
      <c r="C18" s="140" t="s">
        <v>60</v>
      </c>
      <c r="D18" s="45">
        <v>5142</v>
      </c>
      <c r="E18" s="191">
        <v>0.16738826133663204</v>
      </c>
      <c r="F18" s="45">
        <v>268</v>
      </c>
      <c r="G18" s="191">
        <v>8.724242325596536E-3</v>
      </c>
      <c r="H18" s="45">
        <v>676</v>
      </c>
      <c r="I18" s="191">
        <v>2.2005924672027083E-2</v>
      </c>
      <c r="J18" s="45">
        <v>24422</v>
      </c>
      <c r="K18" s="191">
        <v>0.7950128584914874</v>
      </c>
      <c r="L18" s="45">
        <v>13</v>
      </c>
      <c r="M18" s="191">
        <v>4.2319085907744394E-4</v>
      </c>
      <c r="N18" s="45">
        <v>5</v>
      </c>
      <c r="O18" s="191">
        <v>1.6276571502978613E-4</v>
      </c>
      <c r="P18" s="45">
        <v>2</v>
      </c>
      <c r="Q18" s="191">
        <v>6.5106286011914452E-5</v>
      </c>
      <c r="R18" s="45">
        <v>191</v>
      </c>
      <c r="S18" s="191">
        <v>6.2176503141378302E-3</v>
      </c>
      <c r="T18" s="176">
        <v>30719</v>
      </c>
    </row>
    <row r="19" spans="1:20" ht="15" x14ac:dyDescent="0.25">
      <c r="A19" s="427" t="s">
        <v>405</v>
      </c>
      <c r="B19" s="428"/>
      <c r="C19" s="428"/>
      <c r="D19" s="350">
        <v>33626</v>
      </c>
      <c r="E19" s="193">
        <v>0.1292174554621332</v>
      </c>
      <c r="F19" s="350">
        <v>1201</v>
      </c>
      <c r="G19" s="193">
        <v>4.6151836082204837E-3</v>
      </c>
      <c r="H19" s="350">
        <v>3688</v>
      </c>
      <c r="I19" s="193">
        <v>1.4172187466375641E-2</v>
      </c>
      <c r="J19" s="350">
        <v>220280</v>
      </c>
      <c r="K19" s="193">
        <v>0.84648846396237143</v>
      </c>
      <c r="L19" s="350">
        <v>35</v>
      </c>
      <c r="M19" s="193">
        <v>1.3449744070584256E-4</v>
      </c>
      <c r="N19" s="350">
        <v>22</v>
      </c>
      <c r="O19" s="193">
        <v>8.4541248443672471E-5</v>
      </c>
      <c r="P19" s="350">
        <v>24</v>
      </c>
      <c r="Q19" s="193">
        <v>9.2226816484006335E-5</v>
      </c>
      <c r="R19" s="350">
        <v>1352</v>
      </c>
      <c r="S19" s="193">
        <v>5.1954439952656903E-3</v>
      </c>
      <c r="T19" s="353">
        <v>260228</v>
      </c>
    </row>
    <row r="20" spans="1:20" ht="15" customHeight="1" x14ac:dyDescent="0.2">
      <c r="A20" s="429" t="s">
        <v>406</v>
      </c>
      <c r="B20" s="140" t="s">
        <v>122</v>
      </c>
      <c r="C20" s="140" t="s">
        <v>29</v>
      </c>
      <c r="D20" s="45">
        <v>538</v>
      </c>
      <c r="E20" s="191">
        <v>1.7335825223947929E-2</v>
      </c>
      <c r="F20" s="45">
        <v>220</v>
      </c>
      <c r="G20" s="191">
        <v>7.08899916220919E-3</v>
      </c>
      <c r="H20" s="45">
        <v>140</v>
      </c>
      <c r="I20" s="191">
        <v>4.5111812850422116E-3</v>
      </c>
      <c r="J20" s="45">
        <v>29369</v>
      </c>
      <c r="K20" s="191">
        <v>0.9463491654314623</v>
      </c>
      <c r="L20" s="45">
        <v>4</v>
      </c>
      <c r="M20" s="191">
        <v>1.288908938583489E-4</v>
      </c>
      <c r="N20" s="45">
        <v>4</v>
      </c>
      <c r="O20" s="191">
        <v>1.288908938583489E-4</v>
      </c>
      <c r="P20" s="45">
        <v>0</v>
      </c>
      <c r="Q20" s="191">
        <v>0</v>
      </c>
      <c r="R20" s="45">
        <v>759</v>
      </c>
      <c r="S20" s="191">
        <v>2.4457047109621707E-2</v>
      </c>
      <c r="T20" s="176">
        <v>31034</v>
      </c>
    </row>
    <row r="21" spans="1:20" ht="15" customHeight="1" x14ac:dyDescent="0.2">
      <c r="A21" s="429"/>
      <c r="B21" s="140" t="s">
        <v>123</v>
      </c>
      <c r="C21" s="140" t="s">
        <v>32</v>
      </c>
      <c r="D21" s="45">
        <v>12420</v>
      </c>
      <c r="E21" s="191">
        <v>0.20808202653799759</v>
      </c>
      <c r="F21" s="45">
        <v>959</v>
      </c>
      <c r="G21" s="191">
        <v>1.606688111513202E-2</v>
      </c>
      <c r="H21" s="45">
        <v>916</v>
      </c>
      <c r="I21" s="191">
        <v>1.5346468301836214E-2</v>
      </c>
      <c r="J21" s="45">
        <v>44462</v>
      </c>
      <c r="K21" s="191">
        <v>0.74490684894786219</v>
      </c>
      <c r="L21" s="45">
        <v>36</v>
      </c>
      <c r="M21" s="191">
        <v>6.0313630880579007E-4</v>
      </c>
      <c r="N21" s="45">
        <v>43</v>
      </c>
      <c r="O21" s="191">
        <v>7.2041281329580486E-4</v>
      </c>
      <c r="P21" s="45">
        <v>2</v>
      </c>
      <c r="Q21" s="191">
        <v>3.3507572711432785E-5</v>
      </c>
      <c r="R21" s="45">
        <v>850</v>
      </c>
      <c r="S21" s="191">
        <v>1.4240718402358934E-2</v>
      </c>
      <c r="T21" s="176">
        <v>59688</v>
      </c>
    </row>
    <row r="22" spans="1:20" ht="15" customHeight="1" x14ac:dyDescent="0.2">
      <c r="A22" s="429"/>
      <c r="B22" s="140" t="s">
        <v>124</v>
      </c>
      <c r="C22" s="140" t="s">
        <v>37</v>
      </c>
      <c r="D22" s="45">
        <v>10876</v>
      </c>
      <c r="E22" s="191">
        <v>0.25024159035479271</v>
      </c>
      <c r="F22" s="45">
        <v>130</v>
      </c>
      <c r="G22" s="191">
        <v>2.9911186783857162E-3</v>
      </c>
      <c r="H22" s="45">
        <v>579</v>
      </c>
      <c r="I22" s="191">
        <v>1.3321982421425613E-2</v>
      </c>
      <c r="J22" s="45">
        <v>29915</v>
      </c>
      <c r="K22" s="191">
        <v>0.68830242510699002</v>
      </c>
      <c r="L22" s="45">
        <v>1</v>
      </c>
      <c r="M22" s="191">
        <v>2.3008605218351662E-5</v>
      </c>
      <c r="N22" s="45">
        <v>13</v>
      </c>
      <c r="O22" s="191">
        <v>2.9911186783857164E-4</v>
      </c>
      <c r="P22" s="45">
        <v>0</v>
      </c>
      <c r="Q22" s="191">
        <v>0</v>
      </c>
      <c r="R22" s="45">
        <v>1948</v>
      </c>
      <c r="S22" s="191">
        <v>4.4820762965349044E-2</v>
      </c>
      <c r="T22" s="176">
        <v>43462</v>
      </c>
    </row>
    <row r="23" spans="1:20" ht="15" customHeight="1" x14ac:dyDescent="0.2">
      <c r="A23" s="429"/>
      <c r="B23" s="140" t="s">
        <v>119</v>
      </c>
      <c r="C23" s="140" t="s">
        <v>38</v>
      </c>
      <c r="D23" s="45">
        <v>11816</v>
      </c>
      <c r="E23" s="191">
        <v>0.16902456120274079</v>
      </c>
      <c r="F23" s="45">
        <v>281</v>
      </c>
      <c r="G23" s="191">
        <v>4.0196260746420244E-3</v>
      </c>
      <c r="H23" s="45">
        <v>331</v>
      </c>
      <c r="I23" s="191">
        <v>4.734862030984022E-3</v>
      </c>
      <c r="J23" s="45">
        <v>57334</v>
      </c>
      <c r="K23" s="191">
        <v>0.82014676641824136</v>
      </c>
      <c r="L23" s="45">
        <v>2</v>
      </c>
      <c r="M23" s="191">
        <v>2.8609438253679888E-5</v>
      </c>
      <c r="N23" s="45">
        <v>6</v>
      </c>
      <c r="O23" s="191">
        <v>8.5828314761039667E-5</v>
      </c>
      <c r="P23" s="45">
        <v>0</v>
      </c>
      <c r="Q23" s="191">
        <v>0</v>
      </c>
      <c r="R23" s="45">
        <v>137</v>
      </c>
      <c r="S23" s="191">
        <v>1.9597465203770722E-3</v>
      </c>
      <c r="T23" s="176">
        <v>69907</v>
      </c>
    </row>
    <row r="24" spans="1:20" ht="15" customHeight="1" x14ac:dyDescent="0.2">
      <c r="A24" s="429"/>
      <c r="B24" s="140" t="s">
        <v>120</v>
      </c>
      <c r="C24" s="140" t="s">
        <v>47</v>
      </c>
      <c r="D24" s="45">
        <v>12647</v>
      </c>
      <c r="E24" s="191">
        <v>0.19248447583099965</v>
      </c>
      <c r="F24" s="45">
        <v>236</v>
      </c>
      <c r="G24" s="191">
        <v>3.5918665530256908E-3</v>
      </c>
      <c r="H24" s="45">
        <v>386</v>
      </c>
      <c r="I24" s="191">
        <v>5.8748325824911725E-3</v>
      </c>
      <c r="J24" s="45">
        <v>50941</v>
      </c>
      <c r="K24" s="191">
        <v>0.7753104833800073</v>
      </c>
      <c r="L24" s="45">
        <v>6</v>
      </c>
      <c r="M24" s="191">
        <v>9.1318641178619268E-5</v>
      </c>
      <c r="N24" s="45">
        <v>10</v>
      </c>
      <c r="O24" s="191">
        <v>1.5219773529769878E-4</v>
      </c>
      <c r="P24" s="45">
        <v>5</v>
      </c>
      <c r="Q24" s="191">
        <v>7.609886764884939E-5</v>
      </c>
      <c r="R24" s="45">
        <v>1473</v>
      </c>
      <c r="S24" s="191">
        <v>2.2418726409351029E-2</v>
      </c>
      <c r="T24" s="176">
        <v>65704</v>
      </c>
    </row>
    <row r="25" spans="1:20" ht="15" x14ac:dyDescent="0.25">
      <c r="A25" s="427" t="s">
        <v>407</v>
      </c>
      <c r="B25" s="428"/>
      <c r="C25" s="428"/>
      <c r="D25" s="350">
        <v>48297</v>
      </c>
      <c r="E25" s="193">
        <v>0.17901369558368391</v>
      </c>
      <c r="F25" s="350">
        <v>1826</v>
      </c>
      <c r="G25" s="193">
        <v>6.7681017068514987E-3</v>
      </c>
      <c r="H25" s="350">
        <v>2352</v>
      </c>
      <c r="I25" s="193">
        <v>8.7177301284308457E-3</v>
      </c>
      <c r="J25" s="350">
        <v>212021</v>
      </c>
      <c r="K25" s="193">
        <v>0.78585963416668214</v>
      </c>
      <c r="L25" s="350">
        <v>49</v>
      </c>
      <c r="M25" s="193">
        <v>1.8161937767564263E-4</v>
      </c>
      <c r="N25" s="350">
        <v>76</v>
      </c>
      <c r="O25" s="193">
        <v>2.8169536129283343E-4</v>
      </c>
      <c r="P25" s="350">
        <v>7</v>
      </c>
      <c r="Q25" s="193">
        <v>2.5945625382234659E-5</v>
      </c>
      <c r="R25" s="350">
        <v>5167</v>
      </c>
      <c r="S25" s="193">
        <v>1.9151578050000926E-2</v>
      </c>
      <c r="T25" s="353">
        <v>269795</v>
      </c>
    </row>
    <row r="26" spans="1:20" ht="15" x14ac:dyDescent="0.25">
      <c r="A26" s="202" t="s">
        <v>408</v>
      </c>
      <c r="B26" s="140" t="s">
        <v>125</v>
      </c>
      <c r="C26" s="140" t="s">
        <v>31</v>
      </c>
      <c r="D26" s="45">
        <v>13802</v>
      </c>
      <c r="E26" s="191">
        <v>0.25849346368505827</v>
      </c>
      <c r="F26" s="45">
        <v>180</v>
      </c>
      <c r="G26" s="191">
        <v>3.3711652994718507E-3</v>
      </c>
      <c r="H26" s="45">
        <v>697</v>
      </c>
      <c r="I26" s="191">
        <v>1.3053901187399334E-2</v>
      </c>
      <c r="J26" s="45">
        <v>36761</v>
      </c>
      <c r="K26" s="191">
        <v>0.68848559763269279</v>
      </c>
      <c r="L26" s="45">
        <v>5</v>
      </c>
      <c r="M26" s="191">
        <v>9.3643480540884738E-5</v>
      </c>
      <c r="N26" s="45">
        <v>41</v>
      </c>
      <c r="O26" s="191">
        <v>7.6787654043525494E-4</v>
      </c>
      <c r="P26" s="45">
        <v>0</v>
      </c>
      <c r="Q26" s="191">
        <v>0</v>
      </c>
      <c r="R26" s="45">
        <v>1908</v>
      </c>
      <c r="S26" s="191">
        <v>3.5734352174401615E-2</v>
      </c>
      <c r="T26" s="176">
        <v>53394</v>
      </c>
    </row>
    <row r="27" spans="1:20" ht="15" x14ac:dyDescent="0.25">
      <c r="A27" s="427" t="s">
        <v>409</v>
      </c>
      <c r="B27" s="428"/>
      <c r="C27" s="428"/>
      <c r="D27" s="350">
        <v>13802</v>
      </c>
      <c r="E27" s="193">
        <v>0.25849346368505827</v>
      </c>
      <c r="F27" s="350">
        <v>180</v>
      </c>
      <c r="G27" s="193">
        <v>3.3711652994718507E-3</v>
      </c>
      <c r="H27" s="350">
        <v>697</v>
      </c>
      <c r="I27" s="193">
        <v>1.3053901187399334E-2</v>
      </c>
      <c r="J27" s="350">
        <v>36761</v>
      </c>
      <c r="K27" s="193">
        <v>0.68848559763269279</v>
      </c>
      <c r="L27" s="350">
        <v>5</v>
      </c>
      <c r="M27" s="193">
        <v>9.3643480540884738E-5</v>
      </c>
      <c r="N27" s="350">
        <v>41</v>
      </c>
      <c r="O27" s="193">
        <v>7.6787654043525494E-4</v>
      </c>
      <c r="P27" s="350">
        <v>0</v>
      </c>
      <c r="Q27" s="193">
        <v>0</v>
      </c>
      <c r="R27" s="350">
        <v>1908</v>
      </c>
      <c r="S27" s="193">
        <v>3.5734352174401615E-2</v>
      </c>
      <c r="T27" s="353">
        <v>53394</v>
      </c>
    </row>
    <row r="28" spans="1:20" ht="15" customHeight="1" x14ac:dyDescent="0.2">
      <c r="A28" s="429" t="s">
        <v>410</v>
      </c>
      <c r="B28" s="140" t="s">
        <v>137</v>
      </c>
      <c r="C28" s="140" t="s">
        <v>24</v>
      </c>
      <c r="D28" s="45">
        <v>3725</v>
      </c>
      <c r="E28" s="191">
        <v>0.15077309155670687</v>
      </c>
      <c r="F28" s="45">
        <v>1789</v>
      </c>
      <c r="G28" s="191">
        <v>7.2411559944952644E-2</v>
      </c>
      <c r="H28" s="45">
        <v>126</v>
      </c>
      <c r="I28" s="191">
        <v>5.0999757144013598E-3</v>
      </c>
      <c r="J28" s="45">
        <v>18770</v>
      </c>
      <c r="K28" s="191">
        <v>0.75973447745486922</v>
      </c>
      <c r="L28" s="45">
        <v>4</v>
      </c>
      <c r="M28" s="191">
        <v>1.619039909333765E-4</v>
      </c>
      <c r="N28" s="45">
        <v>1</v>
      </c>
      <c r="O28" s="191">
        <v>4.0475997733344126E-5</v>
      </c>
      <c r="P28" s="45">
        <v>0</v>
      </c>
      <c r="Q28" s="191">
        <v>0</v>
      </c>
      <c r="R28" s="45">
        <v>291</v>
      </c>
      <c r="S28" s="191">
        <v>1.1778515340403141E-2</v>
      </c>
      <c r="T28" s="176">
        <v>24706</v>
      </c>
    </row>
    <row r="29" spans="1:20" ht="15" customHeight="1" x14ac:dyDescent="0.2">
      <c r="A29" s="429"/>
      <c r="B29" s="140" t="s">
        <v>138</v>
      </c>
      <c r="C29" s="140" t="s">
        <v>30</v>
      </c>
      <c r="D29" s="45">
        <v>2666</v>
      </c>
      <c r="E29" s="191">
        <v>0.18636840265641383</v>
      </c>
      <c r="F29" s="45">
        <v>44</v>
      </c>
      <c r="G29" s="191">
        <v>3.0758476057322613E-3</v>
      </c>
      <c r="H29" s="45">
        <v>25</v>
      </c>
      <c r="I29" s="191">
        <v>1.7476406850751485E-3</v>
      </c>
      <c r="J29" s="45">
        <v>11414</v>
      </c>
      <c r="K29" s="191">
        <v>0.79790283117790983</v>
      </c>
      <c r="L29" s="45">
        <v>2</v>
      </c>
      <c r="M29" s="191">
        <v>1.398112548060119E-4</v>
      </c>
      <c r="N29" s="45">
        <v>3</v>
      </c>
      <c r="O29" s="191">
        <v>2.0971688220901782E-4</v>
      </c>
      <c r="P29" s="45">
        <v>0</v>
      </c>
      <c r="Q29" s="191">
        <v>0</v>
      </c>
      <c r="R29" s="45">
        <v>151</v>
      </c>
      <c r="S29" s="191">
        <v>1.0555749737853897E-2</v>
      </c>
      <c r="T29" s="176">
        <v>14305</v>
      </c>
    </row>
    <row r="30" spans="1:20" ht="15" x14ac:dyDescent="0.25">
      <c r="A30" s="427" t="s">
        <v>411</v>
      </c>
      <c r="B30" s="428"/>
      <c r="C30" s="428"/>
      <c r="D30" s="350">
        <v>6391</v>
      </c>
      <c r="E30" s="193">
        <v>0.16382558765476404</v>
      </c>
      <c r="F30" s="350">
        <v>1833</v>
      </c>
      <c r="G30" s="193">
        <v>4.6986747327676812E-2</v>
      </c>
      <c r="H30" s="350">
        <v>151</v>
      </c>
      <c r="I30" s="193">
        <v>3.8707031350132012E-3</v>
      </c>
      <c r="J30" s="350">
        <v>30184</v>
      </c>
      <c r="K30" s="193">
        <v>0.77373048627310248</v>
      </c>
      <c r="L30" s="350">
        <v>6</v>
      </c>
      <c r="M30" s="193">
        <v>1.5380277357668351E-4</v>
      </c>
      <c r="N30" s="350">
        <v>4</v>
      </c>
      <c r="O30" s="193">
        <v>1.0253518238445566E-4</v>
      </c>
      <c r="P30" s="350">
        <v>0</v>
      </c>
      <c r="Q30" s="193">
        <v>0</v>
      </c>
      <c r="R30" s="350">
        <v>442</v>
      </c>
      <c r="S30" s="193">
        <v>1.133013765348235E-2</v>
      </c>
      <c r="T30" s="353">
        <v>39011</v>
      </c>
    </row>
    <row r="31" spans="1:20" ht="15" customHeight="1" x14ac:dyDescent="0.2">
      <c r="A31" s="429" t="s">
        <v>412</v>
      </c>
      <c r="B31" s="140" t="s">
        <v>139</v>
      </c>
      <c r="C31" s="140" t="s">
        <v>25</v>
      </c>
      <c r="D31" s="45">
        <v>3351</v>
      </c>
      <c r="E31" s="191">
        <v>0.14693501710076295</v>
      </c>
      <c r="F31" s="45">
        <v>141</v>
      </c>
      <c r="G31" s="191">
        <v>6.1825835306498289E-3</v>
      </c>
      <c r="H31" s="45">
        <v>110</v>
      </c>
      <c r="I31" s="191">
        <v>4.8232921161097952E-3</v>
      </c>
      <c r="J31" s="45">
        <v>18683</v>
      </c>
      <c r="K31" s="191">
        <v>0.81921424186617553</v>
      </c>
      <c r="L31" s="45">
        <v>2</v>
      </c>
      <c r="M31" s="191">
        <v>8.7696220292905373E-5</v>
      </c>
      <c r="N31" s="45">
        <v>1</v>
      </c>
      <c r="O31" s="191">
        <v>4.3848110146452686E-5</v>
      </c>
      <c r="P31" s="45">
        <v>0</v>
      </c>
      <c r="Q31" s="191">
        <v>0</v>
      </c>
      <c r="R31" s="45">
        <v>518</v>
      </c>
      <c r="S31" s="191">
        <v>2.2713321055862493E-2</v>
      </c>
      <c r="T31" s="176">
        <v>22806</v>
      </c>
    </row>
    <row r="32" spans="1:20" ht="15" customHeight="1" x14ac:dyDescent="0.2">
      <c r="A32" s="429"/>
      <c r="B32" s="140" t="s">
        <v>140</v>
      </c>
      <c r="C32" s="140" t="s">
        <v>109</v>
      </c>
      <c r="D32" s="45">
        <v>2687</v>
      </c>
      <c r="E32" s="191">
        <v>0.15372732993878369</v>
      </c>
      <c r="F32" s="45">
        <v>69</v>
      </c>
      <c r="G32" s="191">
        <v>3.9475942559642997E-3</v>
      </c>
      <c r="H32" s="45">
        <v>44</v>
      </c>
      <c r="I32" s="191">
        <v>2.5173064820641915E-3</v>
      </c>
      <c r="J32" s="45">
        <v>13542</v>
      </c>
      <c r="K32" s="191">
        <v>0.77475828136621083</v>
      </c>
      <c r="L32" s="45">
        <v>17</v>
      </c>
      <c r="M32" s="191">
        <v>9.7259568625207387E-4</v>
      </c>
      <c r="N32" s="45">
        <v>3</v>
      </c>
      <c r="O32" s="191">
        <v>1.7163453286801305E-4</v>
      </c>
      <c r="P32" s="45">
        <v>1</v>
      </c>
      <c r="Q32" s="191">
        <v>5.7211510956004346E-5</v>
      </c>
      <c r="R32" s="45">
        <v>1116</v>
      </c>
      <c r="S32" s="191">
        <v>6.3848046226900851E-2</v>
      </c>
      <c r="T32" s="176">
        <v>17479</v>
      </c>
    </row>
    <row r="33" spans="1:20" ht="15" customHeight="1" x14ac:dyDescent="0.2">
      <c r="A33" s="429"/>
      <c r="B33" s="140" t="s">
        <v>141</v>
      </c>
      <c r="C33" s="140" t="s">
        <v>27</v>
      </c>
      <c r="D33" s="45">
        <v>3375</v>
      </c>
      <c r="E33" s="191">
        <v>9.4824679703304118E-2</v>
      </c>
      <c r="F33" s="45">
        <v>148</v>
      </c>
      <c r="G33" s="191">
        <v>4.1582378062485952E-3</v>
      </c>
      <c r="H33" s="45">
        <v>50</v>
      </c>
      <c r="I33" s="191">
        <v>1.4048100696785794E-3</v>
      </c>
      <c r="J33" s="45">
        <v>27503</v>
      </c>
      <c r="K33" s="191">
        <v>0.77272982692739944</v>
      </c>
      <c r="L33" s="45">
        <v>6</v>
      </c>
      <c r="M33" s="191">
        <v>1.6857720836142953E-4</v>
      </c>
      <c r="N33" s="45">
        <v>2</v>
      </c>
      <c r="O33" s="191">
        <v>5.6192402787143177E-5</v>
      </c>
      <c r="P33" s="45">
        <v>0</v>
      </c>
      <c r="Q33" s="191">
        <v>0</v>
      </c>
      <c r="R33" s="45">
        <v>4508</v>
      </c>
      <c r="S33" s="191">
        <v>0.12665767588222071</v>
      </c>
      <c r="T33" s="176">
        <v>35592</v>
      </c>
    </row>
    <row r="34" spans="1:20" ht="15" customHeight="1" x14ac:dyDescent="0.2">
      <c r="A34" s="429"/>
      <c r="B34" s="140" t="s">
        <v>142</v>
      </c>
      <c r="C34" s="140" t="s">
        <v>28</v>
      </c>
      <c r="D34" s="45">
        <v>1073</v>
      </c>
      <c r="E34" s="191">
        <v>0.13609842719431761</v>
      </c>
      <c r="F34" s="45">
        <v>22</v>
      </c>
      <c r="G34" s="191">
        <v>2.7904616945712835E-3</v>
      </c>
      <c r="H34" s="45">
        <v>15</v>
      </c>
      <c r="I34" s="191">
        <v>1.9025875190258751E-3</v>
      </c>
      <c r="J34" s="45">
        <v>6567</v>
      </c>
      <c r="K34" s="191">
        <v>0.83295281582952818</v>
      </c>
      <c r="L34" s="45">
        <v>1</v>
      </c>
      <c r="M34" s="191">
        <v>1.2683916793505834E-4</v>
      </c>
      <c r="N34" s="45">
        <v>1</v>
      </c>
      <c r="O34" s="191">
        <v>1.2683916793505834E-4</v>
      </c>
      <c r="P34" s="45">
        <v>0</v>
      </c>
      <c r="Q34" s="191">
        <v>0</v>
      </c>
      <c r="R34" s="45">
        <v>205</v>
      </c>
      <c r="S34" s="191">
        <v>2.6002029426686959E-2</v>
      </c>
      <c r="T34" s="176">
        <v>7884</v>
      </c>
    </row>
    <row r="35" spans="1:20" ht="15" customHeight="1" x14ac:dyDescent="0.2">
      <c r="A35" s="429"/>
      <c r="B35" s="140" t="s">
        <v>143</v>
      </c>
      <c r="C35" s="140" t="s">
        <v>110</v>
      </c>
      <c r="D35" s="45">
        <v>8979</v>
      </c>
      <c r="E35" s="191">
        <v>0.2183024969001483</v>
      </c>
      <c r="F35" s="45">
        <v>758</v>
      </c>
      <c r="G35" s="191">
        <v>1.8428922224113201E-2</v>
      </c>
      <c r="H35" s="45">
        <v>273</v>
      </c>
      <c r="I35" s="191">
        <v>6.6373295081568646E-3</v>
      </c>
      <c r="J35" s="45">
        <v>30840</v>
      </c>
      <c r="K35" s="191">
        <v>0.74979942136101729</v>
      </c>
      <c r="L35" s="45">
        <v>11</v>
      </c>
      <c r="M35" s="191">
        <v>2.6743818531034985E-4</v>
      </c>
      <c r="N35" s="45">
        <v>1</v>
      </c>
      <c r="O35" s="191">
        <v>2.4312562300940897E-5</v>
      </c>
      <c r="P35" s="45">
        <v>0</v>
      </c>
      <c r="Q35" s="191">
        <v>0</v>
      </c>
      <c r="R35" s="45">
        <v>269</v>
      </c>
      <c r="S35" s="191">
        <v>6.540079258953101E-3</v>
      </c>
      <c r="T35" s="176">
        <v>41131</v>
      </c>
    </row>
    <row r="36" spans="1:20" ht="15" x14ac:dyDescent="0.25">
      <c r="A36" s="427" t="s">
        <v>413</v>
      </c>
      <c r="B36" s="428"/>
      <c r="C36" s="428"/>
      <c r="D36" s="350">
        <v>19465</v>
      </c>
      <c r="E36" s="193">
        <v>0.15585465842487908</v>
      </c>
      <c r="F36" s="350">
        <v>1138</v>
      </c>
      <c r="G36" s="193">
        <v>9.111872657976491E-3</v>
      </c>
      <c r="H36" s="350">
        <v>492</v>
      </c>
      <c r="I36" s="193">
        <v>3.9394036447490633E-3</v>
      </c>
      <c r="J36" s="350">
        <v>97135</v>
      </c>
      <c r="K36" s="193">
        <v>0.77775197770874038</v>
      </c>
      <c r="L36" s="350">
        <v>37</v>
      </c>
      <c r="M36" s="193">
        <v>2.9625596515389294E-4</v>
      </c>
      <c r="N36" s="350">
        <v>8</v>
      </c>
      <c r="O36" s="193">
        <v>6.4055343817057936E-5</v>
      </c>
      <c r="P36" s="350">
        <v>1</v>
      </c>
      <c r="Q36" s="193">
        <v>8.006917977132242E-6</v>
      </c>
      <c r="R36" s="350">
        <v>6616</v>
      </c>
      <c r="S36" s="193">
        <v>5.2973769336706916E-2</v>
      </c>
      <c r="T36" s="353">
        <v>124892</v>
      </c>
    </row>
    <row r="37" spans="1:20" ht="15" customHeight="1" x14ac:dyDescent="0.2">
      <c r="A37" s="429" t="s">
        <v>414</v>
      </c>
      <c r="B37" s="140" t="s">
        <v>144</v>
      </c>
      <c r="C37" s="140" t="s">
        <v>23</v>
      </c>
      <c r="D37" s="45">
        <v>5666</v>
      </c>
      <c r="E37" s="191">
        <v>0.15796810527489685</v>
      </c>
      <c r="F37" s="45">
        <v>223</v>
      </c>
      <c r="G37" s="191">
        <v>6.2172409947585591E-3</v>
      </c>
      <c r="H37" s="45">
        <v>93</v>
      </c>
      <c r="I37" s="191">
        <v>2.5928404148544662E-3</v>
      </c>
      <c r="J37" s="45">
        <v>27057</v>
      </c>
      <c r="K37" s="191">
        <v>0.75434928069588492</v>
      </c>
      <c r="L37" s="45">
        <v>3</v>
      </c>
      <c r="M37" s="191">
        <v>8.3640013382402139E-5</v>
      </c>
      <c r="N37" s="45">
        <v>17</v>
      </c>
      <c r="O37" s="191">
        <v>4.7396007583361212E-4</v>
      </c>
      <c r="P37" s="45">
        <v>0</v>
      </c>
      <c r="Q37" s="191">
        <v>0</v>
      </c>
      <c r="R37" s="45">
        <v>2809</v>
      </c>
      <c r="S37" s="191">
        <v>7.8314932530389209E-2</v>
      </c>
      <c r="T37" s="176">
        <v>35868</v>
      </c>
    </row>
    <row r="38" spans="1:20" ht="15" customHeight="1" x14ac:dyDescent="0.2">
      <c r="A38" s="429"/>
      <c r="B38" s="140" t="s">
        <v>145</v>
      </c>
      <c r="C38" s="140" t="s">
        <v>73</v>
      </c>
      <c r="D38" s="45">
        <v>5932</v>
      </c>
      <c r="E38" s="191">
        <v>0.20036479092075932</v>
      </c>
      <c r="F38" s="45">
        <v>104</v>
      </c>
      <c r="G38" s="191">
        <v>3.5128014591636831E-3</v>
      </c>
      <c r="H38" s="45">
        <v>116</v>
      </c>
      <c r="I38" s="191">
        <v>3.9181247044518001E-3</v>
      </c>
      <c r="J38" s="45">
        <v>20893</v>
      </c>
      <c r="K38" s="191">
        <v>0.70570154698371956</v>
      </c>
      <c r="L38" s="45">
        <v>4</v>
      </c>
      <c r="M38" s="191">
        <v>1.3510774842937244E-4</v>
      </c>
      <c r="N38" s="45">
        <v>11</v>
      </c>
      <c r="O38" s="191">
        <v>3.7154630818077419E-4</v>
      </c>
      <c r="P38" s="45">
        <v>0</v>
      </c>
      <c r="Q38" s="191">
        <v>0</v>
      </c>
      <c r="R38" s="45">
        <v>2546</v>
      </c>
      <c r="S38" s="191">
        <v>8.5996081875295546E-2</v>
      </c>
      <c r="T38" s="176">
        <v>29606</v>
      </c>
    </row>
    <row r="39" spans="1:20" ht="15" customHeight="1" x14ac:dyDescent="0.2">
      <c r="A39" s="429"/>
      <c r="B39" s="140" t="s">
        <v>146</v>
      </c>
      <c r="C39" s="140" t="s">
        <v>26</v>
      </c>
      <c r="D39" s="45">
        <v>5465</v>
      </c>
      <c r="E39" s="191">
        <v>0.19535997712161293</v>
      </c>
      <c r="F39" s="45">
        <v>114</v>
      </c>
      <c r="G39" s="191">
        <v>4.0752126975048255E-3</v>
      </c>
      <c r="H39" s="45">
        <v>91</v>
      </c>
      <c r="I39" s="191">
        <v>3.2530206620433261E-3</v>
      </c>
      <c r="J39" s="45">
        <v>21201</v>
      </c>
      <c r="K39" s="191">
        <v>0.75788231929648964</v>
      </c>
      <c r="L39" s="45">
        <v>0</v>
      </c>
      <c r="M39" s="191">
        <v>0</v>
      </c>
      <c r="N39" s="45">
        <v>3</v>
      </c>
      <c r="O39" s="191">
        <v>1.0724243940802173E-4</v>
      </c>
      <c r="P39" s="45">
        <v>0</v>
      </c>
      <c r="Q39" s="191">
        <v>0</v>
      </c>
      <c r="R39" s="45">
        <v>1100</v>
      </c>
      <c r="S39" s="191">
        <v>3.9322227782941303E-2</v>
      </c>
      <c r="T39" s="176">
        <v>27974</v>
      </c>
    </row>
    <row r="40" spans="1:20" ht="15" customHeight="1" x14ac:dyDescent="0.2">
      <c r="A40" s="429"/>
      <c r="B40" s="140" t="s">
        <v>147</v>
      </c>
      <c r="C40" s="140" t="s">
        <v>239</v>
      </c>
      <c r="D40" s="45">
        <v>3553</v>
      </c>
      <c r="E40" s="191">
        <v>0.11523741567202907</v>
      </c>
      <c r="F40" s="45">
        <v>122</v>
      </c>
      <c r="G40" s="191">
        <v>3.9569278671510123E-3</v>
      </c>
      <c r="H40" s="45">
        <v>78</v>
      </c>
      <c r="I40" s="191">
        <v>2.5298391281785159E-3</v>
      </c>
      <c r="J40" s="45">
        <v>25112</v>
      </c>
      <c r="K40" s="191">
        <v>0.81447846393357548</v>
      </c>
      <c r="L40" s="45">
        <v>6</v>
      </c>
      <c r="M40" s="191">
        <v>1.9460300985988584E-4</v>
      </c>
      <c r="N40" s="45">
        <v>13</v>
      </c>
      <c r="O40" s="191">
        <v>4.2163985469641929E-4</v>
      </c>
      <c r="P40" s="45">
        <v>0</v>
      </c>
      <c r="Q40" s="191">
        <v>0</v>
      </c>
      <c r="R40" s="45">
        <v>1948</v>
      </c>
      <c r="S40" s="191">
        <v>6.3181110534509602E-2</v>
      </c>
      <c r="T40" s="176">
        <v>30832</v>
      </c>
    </row>
    <row r="41" spans="1:20" ht="15" customHeight="1" x14ac:dyDescent="0.2">
      <c r="A41" s="429"/>
      <c r="B41" s="140" t="s">
        <v>148</v>
      </c>
      <c r="C41" s="140" t="s">
        <v>19</v>
      </c>
      <c r="D41" s="45">
        <v>4660</v>
      </c>
      <c r="E41" s="191">
        <v>0.200249237248077</v>
      </c>
      <c r="F41" s="45">
        <v>5</v>
      </c>
      <c r="G41" s="191">
        <v>2.1485969661810838E-4</v>
      </c>
      <c r="H41" s="45">
        <v>82</v>
      </c>
      <c r="I41" s="191">
        <v>3.5236990245369774E-3</v>
      </c>
      <c r="J41" s="45">
        <v>18468</v>
      </c>
      <c r="K41" s="191">
        <v>0.79360577542864508</v>
      </c>
      <c r="L41" s="45">
        <v>0</v>
      </c>
      <c r="M41" s="191">
        <v>0</v>
      </c>
      <c r="N41" s="45">
        <v>31</v>
      </c>
      <c r="O41" s="191">
        <v>1.3321301190322718E-3</v>
      </c>
      <c r="P41" s="45">
        <v>1</v>
      </c>
      <c r="Q41" s="191">
        <v>4.2971939323621678E-5</v>
      </c>
      <c r="R41" s="45">
        <v>24</v>
      </c>
      <c r="S41" s="191">
        <v>1.0313265437669201E-3</v>
      </c>
      <c r="T41" s="176">
        <v>23271</v>
      </c>
    </row>
    <row r="42" spans="1:20" ht="15" x14ac:dyDescent="0.25">
      <c r="A42" s="427" t="s">
        <v>415</v>
      </c>
      <c r="B42" s="428"/>
      <c r="C42" s="428"/>
      <c r="D42" s="350">
        <v>25276</v>
      </c>
      <c r="E42" s="193">
        <v>0.17130348150808872</v>
      </c>
      <c r="F42" s="350">
        <v>568</v>
      </c>
      <c r="G42" s="193">
        <v>3.8495164383840165E-3</v>
      </c>
      <c r="H42" s="350">
        <v>460</v>
      </c>
      <c r="I42" s="193">
        <v>3.1175661296771965E-3</v>
      </c>
      <c r="J42" s="350">
        <v>112731</v>
      </c>
      <c r="K42" s="193">
        <v>0.76401379861878271</v>
      </c>
      <c r="L42" s="350">
        <v>13</v>
      </c>
      <c r="M42" s="193">
        <v>8.8105129751746847E-5</v>
      </c>
      <c r="N42" s="350">
        <v>75</v>
      </c>
      <c r="O42" s="193">
        <v>5.0829882549084725E-4</v>
      </c>
      <c r="P42" s="350">
        <v>1</v>
      </c>
      <c r="Q42" s="193">
        <v>6.7773176732112961E-6</v>
      </c>
      <c r="R42" s="350">
        <v>8427</v>
      </c>
      <c r="S42" s="193">
        <v>5.7112456032151593E-2</v>
      </c>
      <c r="T42" s="353">
        <v>147551</v>
      </c>
    </row>
    <row r="43" spans="1:20" ht="15" customHeight="1" x14ac:dyDescent="0.2">
      <c r="A43" s="429" t="s">
        <v>10</v>
      </c>
      <c r="B43" s="140" t="s">
        <v>149</v>
      </c>
      <c r="C43" s="140" t="s">
        <v>17</v>
      </c>
      <c r="D43" s="45">
        <v>242</v>
      </c>
      <c r="E43" s="191">
        <v>4.0387182910547395E-2</v>
      </c>
      <c r="F43" s="45">
        <v>45</v>
      </c>
      <c r="G43" s="191">
        <v>7.5100133511348463E-3</v>
      </c>
      <c r="H43" s="45">
        <v>66</v>
      </c>
      <c r="I43" s="191">
        <v>1.1014686248331108E-2</v>
      </c>
      <c r="J43" s="45">
        <v>5386</v>
      </c>
      <c r="K43" s="191">
        <v>0.89886515353805074</v>
      </c>
      <c r="L43" s="45">
        <v>1</v>
      </c>
      <c r="M43" s="191">
        <v>1.6688918558077436E-4</v>
      </c>
      <c r="N43" s="45">
        <v>0</v>
      </c>
      <c r="O43" s="191">
        <v>0</v>
      </c>
      <c r="P43" s="45">
        <v>0</v>
      </c>
      <c r="Q43" s="191">
        <v>0</v>
      </c>
      <c r="R43" s="45">
        <v>252</v>
      </c>
      <c r="S43" s="191">
        <v>4.2056074766355138E-2</v>
      </c>
      <c r="T43" s="176">
        <v>5992</v>
      </c>
    </row>
    <row r="44" spans="1:20" ht="15" customHeight="1" x14ac:dyDescent="0.2">
      <c r="A44" s="429"/>
      <c r="B44" s="140" t="s">
        <v>150</v>
      </c>
      <c r="C44" s="140" t="s">
        <v>18</v>
      </c>
      <c r="D44" s="45">
        <v>2281</v>
      </c>
      <c r="E44" s="191">
        <v>0.15556161767714655</v>
      </c>
      <c r="F44" s="45">
        <v>84</v>
      </c>
      <c r="G44" s="191">
        <v>5.7287049034986017E-3</v>
      </c>
      <c r="H44" s="45">
        <v>31</v>
      </c>
      <c r="I44" s="191">
        <v>2.1141649048625794E-3</v>
      </c>
      <c r="J44" s="45">
        <v>11626</v>
      </c>
      <c r="K44" s="191">
        <v>0.79288003819136599</v>
      </c>
      <c r="L44" s="45">
        <v>3</v>
      </c>
      <c r="M44" s="191">
        <v>2.0459660369637864E-4</v>
      </c>
      <c r="N44" s="45">
        <v>5</v>
      </c>
      <c r="O44" s="191">
        <v>3.4099433949396442E-4</v>
      </c>
      <c r="P44" s="45">
        <v>1</v>
      </c>
      <c r="Q44" s="191">
        <v>6.8198867898792886E-5</v>
      </c>
      <c r="R44" s="45">
        <v>632</v>
      </c>
      <c r="S44" s="191">
        <v>4.3101684512037101E-2</v>
      </c>
      <c r="T44" s="176">
        <v>14663</v>
      </c>
    </row>
    <row r="45" spans="1:20" ht="15" customHeight="1" x14ac:dyDescent="0.2">
      <c r="A45" s="429"/>
      <c r="B45" s="140" t="s">
        <v>151</v>
      </c>
      <c r="C45" s="140" t="s">
        <v>20</v>
      </c>
      <c r="D45" s="45">
        <v>1846</v>
      </c>
      <c r="E45" s="191">
        <v>0.10872253960775075</v>
      </c>
      <c r="F45" s="45">
        <v>229</v>
      </c>
      <c r="G45" s="191">
        <v>1.3487248954590966E-2</v>
      </c>
      <c r="H45" s="45">
        <v>71</v>
      </c>
      <c r="I45" s="191">
        <v>4.1816361387596443E-3</v>
      </c>
      <c r="J45" s="45">
        <v>14743</v>
      </c>
      <c r="K45" s="191">
        <v>0.86830790977089345</v>
      </c>
      <c r="L45" s="45">
        <v>8</v>
      </c>
      <c r="M45" s="191">
        <v>4.7117026915601624E-4</v>
      </c>
      <c r="N45" s="45">
        <v>7</v>
      </c>
      <c r="O45" s="191">
        <v>4.1227398551151425E-4</v>
      </c>
      <c r="P45" s="45">
        <v>0</v>
      </c>
      <c r="Q45" s="191">
        <v>0</v>
      </c>
      <c r="R45" s="45">
        <v>75</v>
      </c>
      <c r="S45" s="191">
        <v>4.4172212733376527E-3</v>
      </c>
      <c r="T45" s="176">
        <v>16979</v>
      </c>
    </row>
    <row r="46" spans="1:20" ht="15" customHeight="1" x14ac:dyDescent="0.2">
      <c r="A46" s="429"/>
      <c r="B46" s="140" t="s">
        <v>152</v>
      </c>
      <c r="C46" s="140" t="s">
        <v>48</v>
      </c>
      <c r="D46" s="45">
        <v>9686</v>
      </c>
      <c r="E46" s="191">
        <v>0.21253812564457025</v>
      </c>
      <c r="F46" s="45">
        <v>708</v>
      </c>
      <c r="G46" s="191">
        <v>1.5535514449345008E-2</v>
      </c>
      <c r="H46" s="45">
        <v>846</v>
      </c>
      <c r="I46" s="191">
        <v>1.8563623197946154E-2</v>
      </c>
      <c r="J46" s="45">
        <v>30992</v>
      </c>
      <c r="K46" s="191">
        <v>0.68005178504816444</v>
      </c>
      <c r="L46" s="45">
        <v>147</v>
      </c>
      <c r="M46" s="191">
        <v>3.2255941017707854E-3</v>
      </c>
      <c r="N46" s="45">
        <v>13</v>
      </c>
      <c r="O46" s="191">
        <v>2.8525662124503546E-4</v>
      </c>
      <c r="P46" s="45">
        <v>0</v>
      </c>
      <c r="Q46" s="191">
        <v>0</v>
      </c>
      <c r="R46" s="45">
        <v>3181</v>
      </c>
      <c r="S46" s="191">
        <v>6.9800100936958293E-2</v>
      </c>
      <c r="T46" s="176">
        <v>45573</v>
      </c>
    </row>
    <row r="47" spans="1:20" ht="15" x14ac:dyDescent="0.25">
      <c r="A47" s="427" t="s">
        <v>174</v>
      </c>
      <c r="B47" s="428"/>
      <c r="C47" s="428"/>
      <c r="D47" s="350">
        <v>14055</v>
      </c>
      <c r="E47" s="193">
        <v>0.16891607677238693</v>
      </c>
      <c r="F47" s="350">
        <v>1066</v>
      </c>
      <c r="G47" s="193">
        <v>1.2811422115927746E-2</v>
      </c>
      <c r="H47" s="350">
        <v>1014</v>
      </c>
      <c r="I47" s="193">
        <v>1.2186474695638588E-2</v>
      </c>
      <c r="J47" s="350">
        <v>62747</v>
      </c>
      <c r="K47" s="193">
        <v>0.75410722655545803</v>
      </c>
      <c r="L47" s="350">
        <v>159</v>
      </c>
      <c r="M47" s="193">
        <v>1.910896919730311E-3</v>
      </c>
      <c r="N47" s="350">
        <v>25</v>
      </c>
      <c r="O47" s="193">
        <v>3.0045549052363385E-4</v>
      </c>
      <c r="P47" s="350">
        <v>1</v>
      </c>
      <c r="Q47" s="193">
        <v>1.2018219620945354E-5</v>
      </c>
      <c r="R47" s="350">
        <v>4140</v>
      </c>
      <c r="S47" s="193">
        <v>4.9755429230713764E-2</v>
      </c>
      <c r="T47" s="353">
        <v>83207</v>
      </c>
    </row>
    <row r="48" spans="1:20" ht="15" customHeight="1" x14ac:dyDescent="0.2">
      <c r="A48" s="429" t="s">
        <v>14</v>
      </c>
      <c r="B48" s="140" t="s">
        <v>153</v>
      </c>
      <c r="C48" s="140" t="s">
        <v>21</v>
      </c>
      <c r="D48" s="45">
        <v>8698</v>
      </c>
      <c r="E48" s="191">
        <v>0.23237423525954423</v>
      </c>
      <c r="F48" s="45">
        <v>78</v>
      </c>
      <c r="G48" s="191">
        <v>2.0838342550292539E-3</v>
      </c>
      <c r="H48" s="45">
        <v>166</v>
      </c>
      <c r="I48" s="191">
        <v>4.4348267478827707E-3</v>
      </c>
      <c r="J48" s="45">
        <v>27890</v>
      </c>
      <c r="K48" s="191">
        <v>0.74510432529187043</v>
      </c>
      <c r="L48" s="45">
        <v>12</v>
      </c>
      <c r="M48" s="191">
        <v>3.2058988538911595E-4</v>
      </c>
      <c r="N48" s="45">
        <v>11</v>
      </c>
      <c r="O48" s="191">
        <v>2.9387406160668965E-4</v>
      </c>
      <c r="P48" s="45">
        <v>0</v>
      </c>
      <c r="Q48" s="191">
        <v>0</v>
      </c>
      <c r="R48" s="45">
        <v>576</v>
      </c>
      <c r="S48" s="191">
        <v>1.5388314498677566E-2</v>
      </c>
      <c r="T48" s="176">
        <v>37431</v>
      </c>
    </row>
    <row r="49" spans="1:20" ht="15" customHeight="1" x14ac:dyDescent="0.2">
      <c r="A49" s="429"/>
      <c r="B49" s="140" t="s">
        <v>371</v>
      </c>
      <c r="C49" s="140" t="s">
        <v>372</v>
      </c>
      <c r="D49" s="45">
        <v>119</v>
      </c>
      <c r="E49" s="191">
        <v>6.0683324834268228E-2</v>
      </c>
      <c r="F49" s="45">
        <v>3</v>
      </c>
      <c r="G49" s="191">
        <v>1.5298317185109638E-3</v>
      </c>
      <c r="H49" s="45">
        <v>5</v>
      </c>
      <c r="I49" s="191">
        <v>2.5497195308516064E-3</v>
      </c>
      <c r="J49" s="45">
        <v>1770</v>
      </c>
      <c r="K49" s="191">
        <v>0.90260071392146868</v>
      </c>
      <c r="L49" s="45">
        <v>0</v>
      </c>
      <c r="M49" s="191">
        <v>0</v>
      </c>
      <c r="N49" s="45">
        <v>0</v>
      </c>
      <c r="O49" s="191">
        <v>0</v>
      </c>
      <c r="P49" s="45">
        <v>0</v>
      </c>
      <c r="Q49" s="191">
        <v>0</v>
      </c>
      <c r="R49" s="45">
        <v>64</v>
      </c>
      <c r="S49" s="191">
        <v>3.2636409994900563E-2</v>
      </c>
      <c r="T49" s="176">
        <v>1961</v>
      </c>
    </row>
    <row r="50" spans="1:20" ht="15" x14ac:dyDescent="0.25">
      <c r="A50" s="427" t="s">
        <v>175</v>
      </c>
      <c r="B50" s="428"/>
      <c r="C50" s="428"/>
      <c r="D50" s="350">
        <v>8817</v>
      </c>
      <c r="E50" s="193">
        <v>0.22382717303005686</v>
      </c>
      <c r="F50" s="350">
        <v>81</v>
      </c>
      <c r="G50" s="193">
        <v>2.05625507717303E-3</v>
      </c>
      <c r="H50" s="350">
        <v>171</v>
      </c>
      <c r="I50" s="193">
        <v>4.340982940698619E-3</v>
      </c>
      <c r="J50" s="350">
        <v>29660</v>
      </c>
      <c r="K50" s="193">
        <v>0.75294476035743296</v>
      </c>
      <c r="L50" s="350">
        <v>12</v>
      </c>
      <c r="M50" s="193">
        <v>3.0463038180341187E-4</v>
      </c>
      <c r="N50" s="350">
        <v>11</v>
      </c>
      <c r="O50" s="193">
        <v>2.7924451665312756E-4</v>
      </c>
      <c r="P50" s="350">
        <v>0</v>
      </c>
      <c r="Q50" s="193">
        <v>0</v>
      </c>
      <c r="R50" s="350">
        <v>640</v>
      </c>
      <c r="S50" s="193">
        <v>1.6246953696181964E-2</v>
      </c>
      <c r="T50" s="353">
        <v>39392</v>
      </c>
    </row>
    <row r="51" spans="1:20" ht="15" customHeight="1" x14ac:dyDescent="0.2">
      <c r="A51" s="429" t="s">
        <v>8</v>
      </c>
      <c r="B51" s="140" t="s">
        <v>154</v>
      </c>
      <c r="C51" s="140" t="s">
        <v>62</v>
      </c>
      <c r="D51" s="45">
        <v>13193</v>
      </c>
      <c r="E51" s="191">
        <v>0.212742284000387</v>
      </c>
      <c r="F51" s="45">
        <v>896</v>
      </c>
      <c r="G51" s="191">
        <v>1.4448350372496532E-2</v>
      </c>
      <c r="H51" s="45">
        <v>270</v>
      </c>
      <c r="I51" s="191">
        <v>4.3538555809978395E-3</v>
      </c>
      <c r="J51" s="45">
        <v>46588</v>
      </c>
      <c r="K51" s="191">
        <v>0.75124971780565675</v>
      </c>
      <c r="L51" s="45">
        <v>157</v>
      </c>
      <c r="M51" s="191">
        <v>2.5316863933950396E-3</v>
      </c>
      <c r="N51" s="45">
        <v>33</v>
      </c>
      <c r="O51" s="191">
        <v>5.321379043441804E-4</v>
      </c>
      <c r="P51" s="45">
        <v>0</v>
      </c>
      <c r="Q51" s="191">
        <v>0</v>
      </c>
      <c r="R51" s="45">
        <v>877</v>
      </c>
      <c r="S51" s="191">
        <v>1.4141967942722612E-2</v>
      </c>
      <c r="T51" s="176">
        <v>62014</v>
      </c>
    </row>
    <row r="52" spans="1:20" ht="15" customHeight="1" x14ac:dyDescent="0.2">
      <c r="A52" s="429"/>
      <c r="B52" s="140" t="s">
        <v>155</v>
      </c>
      <c r="C52" s="140" t="s">
        <v>40</v>
      </c>
      <c r="D52" s="45">
        <v>5765</v>
      </c>
      <c r="E52" s="191">
        <v>0.18025764492527047</v>
      </c>
      <c r="F52" s="45">
        <v>676</v>
      </c>
      <c r="G52" s="191">
        <v>2.1136889500343942E-2</v>
      </c>
      <c r="H52" s="45">
        <v>38</v>
      </c>
      <c r="I52" s="191">
        <v>1.1881683446938903E-3</v>
      </c>
      <c r="J52" s="45">
        <v>25285</v>
      </c>
      <c r="K52" s="191">
        <v>0.79060096304171101</v>
      </c>
      <c r="L52" s="45">
        <v>1</v>
      </c>
      <c r="M52" s="191">
        <v>3.1267588018260274E-5</v>
      </c>
      <c r="N52" s="45">
        <v>3</v>
      </c>
      <c r="O52" s="191">
        <v>9.380276405478081E-5</v>
      </c>
      <c r="P52" s="45">
        <v>0</v>
      </c>
      <c r="Q52" s="191">
        <v>0</v>
      </c>
      <c r="R52" s="45">
        <v>214</v>
      </c>
      <c r="S52" s="191">
        <v>6.6912638359076983E-3</v>
      </c>
      <c r="T52" s="176">
        <v>31982</v>
      </c>
    </row>
    <row r="53" spans="1:20" ht="15" customHeight="1" x14ac:dyDescent="0.2">
      <c r="A53" s="429"/>
      <c r="B53" s="140" t="s">
        <v>156</v>
      </c>
      <c r="C53" s="140" t="s">
        <v>41</v>
      </c>
      <c r="D53" s="45">
        <v>1395</v>
      </c>
      <c r="E53" s="191">
        <v>6.3207974626189392E-2</v>
      </c>
      <c r="F53" s="45">
        <v>382</v>
      </c>
      <c r="G53" s="191">
        <v>1.7308563661078386E-2</v>
      </c>
      <c r="H53" s="45">
        <v>21</v>
      </c>
      <c r="I53" s="191">
        <v>9.515178975985501E-4</v>
      </c>
      <c r="J53" s="45">
        <v>19579</v>
      </c>
      <c r="K53" s="191">
        <v>0.88713185319438148</v>
      </c>
      <c r="L53" s="45">
        <v>1</v>
      </c>
      <c r="M53" s="191">
        <v>4.5310376076121435E-5</v>
      </c>
      <c r="N53" s="45">
        <v>0</v>
      </c>
      <c r="O53" s="191">
        <v>0</v>
      </c>
      <c r="P53" s="45">
        <v>0</v>
      </c>
      <c r="Q53" s="191">
        <v>0</v>
      </c>
      <c r="R53" s="45">
        <v>692</v>
      </c>
      <c r="S53" s="191">
        <v>3.1354780244676028E-2</v>
      </c>
      <c r="T53" s="176">
        <v>22070</v>
      </c>
    </row>
    <row r="54" spans="1:20" ht="15" customHeight="1" x14ac:dyDescent="0.2">
      <c r="A54" s="429"/>
      <c r="B54" s="140" t="s">
        <v>157</v>
      </c>
      <c r="C54" s="140" t="s">
        <v>42</v>
      </c>
      <c r="D54" s="45">
        <v>5374</v>
      </c>
      <c r="E54" s="191">
        <v>0.13728796239525853</v>
      </c>
      <c r="F54" s="45">
        <v>1592</v>
      </c>
      <c r="G54" s="191">
        <v>4.0670345391375436E-2</v>
      </c>
      <c r="H54" s="45">
        <v>133</v>
      </c>
      <c r="I54" s="191">
        <v>3.3977110157367668E-3</v>
      </c>
      <c r="J54" s="45">
        <v>29464</v>
      </c>
      <c r="K54" s="191">
        <v>0.75270795013284286</v>
      </c>
      <c r="L54" s="45">
        <v>1</v>
      </c>
      <c r="M54" s="191">
        <v>2.5546699366441857E-5</v>
      </c>
      <c r="N54" s="45">
        <v>4</v>
      </c>
      <c r="O54" s="191">
        <v>1.0218679746576743E-4</v>
      </c>
      <c r="P54" s="45">
        <v>0</v>
      </c>
      <c r="Q54" s="191">
        <v>0</v>
      </c>
      <c r="R54" s="45">
        <v>2576</v>
      </c>
      <c r="S54" s="191">
        <v>6.5808297567954227E-2</v>
      </c>
      <c r="T54" s="176">
        <v>39144</v>
      </c>
    </row>
    <row r="55" spans="1:20" ht="15" customHeight="1" x14ac:dyDescent="0.2">
      <c r="A55" s="429"/>
      <c r="B55" s="140" t="s">
        <v>158</v>
      </c>
      <c r="C55" s="140" t="s">
        <v>43</v>
      </c>
      <c r="D55" s="45">
        <v>395</v>
      </c>
      <c r="E55" s="191">
        <v>2.2645187181104167E-2</v>
      </c>
      <c r="F55" s="45">
        <v>142</v>
      </c>
      <c r="G55" s="191">
        <v>8.1408014676374475E-3</v>
      </c>
      <c r="H55" s="45">
        <v>217</v>
      </c>
      <c r="I55" s="191">
        <v>1.2440520552657226E-2</v>
      </c>
      <c r="J55" s="45">
        <v>16686</v>
      </c>
      <c r="K55" s="191">
        <v>0.95660150203520034</v>
      </c>
      <c r="L55" s="45">
        <v>0</v>
      </c>
      <c r="M55" s="191">
        <v>0</v>
      </c>
      <c r="N55" s="45">
        <v>2</v>
      </c>
      <c r="O55" s="191">
        <v>1.1465917560052743E-4</v>
      </c>
      <c r="P55" s="45">
        <v>0</v>
      </c>
      <c r="Q55" s="191">
        <v>0</v>
      </c>
      <c r="R55" s="45">
        <v>1</v>
      </c>
      <c r="S55" s="191">
        <v>5.7329587800263717E-5</v>
      </c>
      <c r="T55" s="176">
        <v>17443</v>
      </c>
    </row>
    <row r="56" spans="1:20" ht="15" customHeight="1" x14ac:dyDescent="0.2">
      <c r="A56" s="429"/>
      <c r="B56" s="140" t="s">
        <v>159</v>
      </c>
      <c r="C56" s="140" t="s">
        <v>44</v>
      </c>
      <c r="D56" s="45">
        <v>3808</v>
      </c>
      <c r="E56" s="191">
        <v>0.10053859964093358</v>
      </c>
      <c r="F56" s="45">
        <v>65</v>
      </c>
      <c r="G56" s="191">
        <v>1.7161263068961876E-3</v>
      </c>
      <c r="H56" s="45">
        <v>63</v>
      </c>
      <c r="I56" s="191">
        <v>1.6633224205301509E-3</v>
      </c>
      <c r="J56" s="45">
        <v>30252</v>
      </c>
      <c r="K56" s="191">
        <v>0.79871158517266871</v>
      </c>
      <c r="L56" s="45">
        <v>7</v>
      </c>
      <c r="M56" s="191">
        <v>1.8481360228112789E-4</v>
      </c>
      <c r="N56" s="45">
        <v>3</v>
      </c>
      <c r="O56" s="191">
        <v>7.9205829549054813E-5</v>
      </c>
      <c r="P56" s="45">
        <v>1</v>
      </c>
      <c r="Q56" s="191">
        <v>2.640194318301827E-5</v>
      </c>
      <c r="R56" s="45">
        <v>3677</v>
      </c>
      <c r="S56" s="191">
        <v>9.7079945083958175E-2</v>
      </c>
      <c r="T56" s="176">
        <v>37876</v>
      </c>
    </row>
    <row r="57" spans="1:20" ht="15" x14ac:dyDescent="0.25">
      <c r="A57" s="427" t="s">
        <v>176</v>
      </c>
      <c r="B57" s="428"/>
      <c r="C57" s="428"/>
      <c r="D57" s="350">
        <v>29930</v>
      </c>
      <c r="E57" s="193">
        <v>0.14216568738748581</v>
      </c>
      <c r="F57" s="350">
        <v>3753</v>
      </c>
      <c r="G57" s="193">
        <v>1.7826522711835425E-2</v>
      </c>
      <c r="H57" s="350">
        <v>742</v>
      </c>
      <c r="I57" s="193">
        <v>3.5244550631979444E-3</v>
      </c>
      <c r="J57" s="350">
        <v>167854</v>
      </c>
      <c r="K57" s="193">
        <v>0.79729633447173553</v>
      </c>
      <c r="L57" s="350">
        <v>167</v>
      </c>
      <c r="M57" s="193">
        <v>7.9323988619145111E-4</v>
      </c>
      <c r="N57" s="350">
        <v>45</v>
      </c>
      <c r="O57" s="193">
        <v>2.1374727472224728E-4</v>
      </c>
      <c r="P57" s="350">
        <v>1</v>
      </c>
      <c r="Q57" s="193">
        <v>4.749939438272162E-6</v>
      </c>
      <c r="R57" s="350">
        <v>8037</v>
      </c>
      <c r="S57" s="193">
        <v>3.8175263265393368E-2</v>
      </c>
      <c r="T57" s="353">
        <v>210529</v>
      </c>
    </row>
    <row r="58" spans="1:20" ht="15" customHeight="1" x14ac:dyDescent="0.2">
      <c r="A58" s="429" t="s">
        <v>9</v>
      </c>
      <c r="B58" s="140" t="s">
        <v>160</v>
      </c>
      <c r="C58" s="140" t="s">
        <v>343</v>
      </c>
      <c r="D58" s="45">
        <v>9769</v>
      </c>
      <c r="E58" s="191">
        <v>0.19800555364128342</v>
      </c>
      <c r="F58" s="45">
        <v>420</v>
      </c>
      <c r="G58" s="191">
        <v>8.5128807994000449E-3</v>
      </c>
      <c r="H58" s="45">
        <v>651</v>
      </c>
      <c r="I58" s="191">
        <v>1.3194965239070069E-2</v>
      </c>
      <c r="J58" s="45">
        <v>36108</v>
      </c>
      <c r="K58" s="191">
        <v>0.73186452358270671</v>
      </c>
      <c r="L58" s="45">
        <v>5</v>
      </c>
      <c r="M58" s="191">
        <v>1.0134381904047673E-4</v>
      </c>
      <c r="N58" s="45">
        <v>20</v>
      </c>
      <c r="O58" s="191">
        <v>4.053752761619069E-4</v>
      </c>
      <c r="P58" s="45">
        <v>0</v>
      </c>
      <c r="Q58" s="191">
        <v>0</v>
      </c>
      <c r="R58" s="45">
        <v>2364</v>
      </c>
      <c r="S58" s="191">
        <v>4.7915357642337397E-2</v>
      </c>
      <c r="T58" s="176">
        <v>49337</v>
      </c>
    </row>
    <row r="59" spans="1:20" ht="15" customHeight="1" x14ac:dyDescent="0.2">
      <c r="A59" s="429"/>
      <c r="B59" s="140" t="s">
        <v>161</v>
      </c>
      <c r="C59" s="140" t="s">
        <v>45</v>
      </c>
      <c r="D59" s="45">
        <v>1839</v>
      </c>
      <c r="E59" s="191">
        <v>7.2111991216375182E-2</v>
      </c>
      <c r="F59" s="45">
        <v>91</v>
      </c>
      <c r="G59" s="191">
        <v>3.5683475805819149E-3</v>
      </c>
      <c r="H59" s="45">
        <v>68</v>
      </c>
      <c r="I59" s="191">
        <v>2.6664575327425299E-3</v>
      </c>
      <c r="J59" s="45">
        <v>21753</v>
      </c>
      <c r="K59" s="191">
        <v>0.85299192220218023</v>
      </c>
      <c r="L59" s="45">
        <v>3</v>
      </c>
      <c r="M59" s="191">
        <v>1.1763783232687632E-4</v>
      </c>
      <c r="N59" s="45">
        <v>2</v>
      </c>
      <c r="O59" s="191">
        <v>7.8425221551250878E-5</v>
      </c>
      <c r="P59" s="45">
        <v>0</v>
      </c>
      <c r="Q59" s="191">
        <v>0</v>
      </c>
      <c r="R59" s="45">
        <v>1746</v>
      </c>
      <c r="S59" s="191">
        <v>6.8465218414242024E-2</v>
      </c>
      <c r="T59" s="176">
        <v>25502</v>
      </c>
    </row>
    <row r="60" spans="1:20" ht="15" customHeight="1" x14ac:dyDescent="0.2">
      <c r="A60" s="429"/>
      <c r="B60" s="140" t="s">
        <v>162</v>
      </c>
      <c r="C60" s="140" t="s">
        <v>46</v>
      </c>
      <c r="D60" s="45">
        <v>3987</v>
      </c>
      <c r="E60" s="191">
        <v>0.14711634257038486</v>
      </c>
      <c r="F60" s="45">
        <v>110</v>
      </c>
      <c r="G60" s="191">
        <v>4.0588908158370541E-3</v>
      </c>
      <c r="H60" s="45">
        <v>155</v>
      </c>
      <c r="I60" s="191">
        <v>5.7193461495885761E-3</v>
      </c>
      <c r="J60" s="45">
        <v>22823</v>
      </c>
      <c r="K60" s="191">
        <v>0.84214604627135525</v>
      </c>
      <c r="L60" s="45">
        <v>2</v>
      </c>
      <c r="M60" s="191">
        <v>7.3798014833400988E-5</v>
      </c>
      <c r="N60" s="45">
        <v>0</v>
      </c>
      <c r="O60" s="191">
        <v>0</v>
      </c>
      <c r="P60" s="45">
        <v>0</v>
      </c>
      <c r="Q60" s="191">
        <v>0</v>
      </c>
      <c r="R60" s="45">
        <v>24</v>
      </c>
      <c r="S60" s="191">
        <v>8.855761780008118E-4</v>
      </c>
      <c r="T60" s="176">
        <v>27101</v>
      </c>
    </row>
    <row r="61" spans="1:20" ht="15" customHeight="1" x14ac:dyDescent="0.2">
      <c r="A61" s="429"/>
      <c r="B61" s="140" t="s">
        <v>163</v>
      </c>
      <c r="C61" s="140" t="s">
        <v>241</v>
      </c>
      <c r="D61" s="45">
        <v>5781</v>
      </c>
      <c r="E61" s="191">
        <v>0.15056255859985415</v>
      </c>
      <c r="F61" s="45">
        <v>182</v>
      </c>
      <c r="G61" s="191">
        <v>4.7400770913636836E-3</v>
      </c>
      <c r="H61" s="45">
        <v>292</v>
      </c>
      <c r="I61" s="191">
        <v>7.6049588498801959E-3</v>
      </c>
      <c r="J61" s="45">
        <v>31831</v>
      </c>
      <c r="K61" s="191">
        <v>0.82901864777581002</v>
      </c>
      <c r="L61" s="45">
        <v>1</v>
      </c>
      <c r="M61" s="191">
        <v>2.6044379622877384E-5</v>
      </c>
      <c r="N61" s="45">
        <v>2</v>
      </c>
      <c r="O61" s="191">
        <v>5.2088759245754768E-5</v>
      </c>
      <c r="P61" s="45">
        <v>45</v>
      </c>
      <c r="Q61" s="191">
        <v>1.1719970830294823E-3</v>
      </c>
      <c r="R61" s="45">
        <v>262</v>
      </c>
      <c r="S61" s="191">
        <v>6.8236274611938744E-3</v>
      </c>
      <c r="T61" s="176">
        <v>38396</v>
      </c>
    </row>
    <row r="62" spans="1:20" ht="15" x14ac:dyDescent="0.25">
      <c r="A62" s="427" t="s">
        <v>177</v>
      </c>
      <c r="B62" s="428"/>
      <c r="C62" s="428"/>
      <c r="D62" s="350">
        <v>21376</v>
      </c>
      <c r="E62" s="193">
        <v>0.15232014593546916</v>
      </c>
      <c r="F62" s="350">
        <v>803</v>
      </c>
      <c r="G62" s="193">
        <v>5.7219815300421847E-3</v>
      </c>
      <c r="H62" s="350">
        <v>1166</v>
      </c>
      <c r="I62" s="193">
        <v>8.3086307148557744E-3</v>
      </c>
      <c r="J62" s="350">
        <v>112515</v>
      </c>
      <c r="K62" s="193">
        <v>0.80175436096226205</v>
      </c>
      <c r="L62" s="350">
        <v>11</v>
      </c>
      <c r="M62" s="193">
        <v>7.8383308630714855E-5</v>
      </c>
      <c r="N62" s="350">
        <v>24</v>
      </c>
      <c r="O62" s="193">
        <v>1.7101812792155968E-4</v>
      </c>
      <c r="P62" s="350">
        <v>45</v>
      </c>
      <c r="Q62" s="193">
        <v>3.2065898985292443E-4</v>
      </c>
      <c r="R62" s="350">
        <v>4396</v>
      </c>
      <c r="S62" s="193">
        <v>3.1324820430965683E-2</v>
      </c>
      <c r="T62" s="353">
        <v>140336</v>
      </c>
    </row>
    <row r="63" spans="1:20" ht="15" customHeight="1" x14ac:dyDescent="0.2">
      <c r="A63" s="429" t="s">
        <v>168</v>
      </c>
      <c r="B63" s="140" t="s">
        <v>126</v>
      </c>
      <c r="C63" s="140" t="s">
        <v>263</v>
      </c>
      <c r="D63" s="45">
        <v>11586</v>
      </c>
      <c r="E63" s="191">
        <v>0.22353417838745152</v>
      </c>
      <c r="F63" s="45">
        <v>0</v>
      </c>
      <c r="G63" s="191">
        <v>0</v>
      </c>
      <c r="H63" s="45">
        <v>2084</v>
      </c>
      <c r="I63" s="191">
        <v>4.0207597769674516E-2</v>
      </c>
      <c r="J63" s="45">
        <v>37802</v>
      </c>
      <c r="K63" s="191">
        <v>0.72933186702938391</v>
      </c>
      <c r="L63" s="45">
        <v>180</v>
      </c>
      <c r="M63" s="191">
        <v>3.4728251432540372E-3</v>
      </c>
      <c r="N63" s="45">
        <v>22</v>
      </c>
      <c r="O63" s="191">
        <v>4.2445640639771564E-4</v>
      </c>
      <c r="P63" s="45">
        <v>0</v>
      </c>
      <c r="Q63" s="191">
        <v>0</v>
      </c>
      <c r="R63" s="45">
        <v>157</v>
      </c>
      <c r="S63" s="191">
        <v>3.0290752638382434E-3</v>
      </c>
      <c r="T63" s="176">
        <v>51831</v>
      </c>
    </row>
    <row r="64" spans="1:20" ht="15" customHeight="1" x14ac:dyDescent="0.2">
      <c r="A64" s="429"/>
      <c r="B64" s="140" t="s">
        <v>178</v>
      </c>
      <c r="C64" s="140" t="s">
        <v>264</v>
      </c>
      <c r="D64" s="45">
        <v>519</v>
      </c>
      <c r="E64" s="191">
        <v>3.1359516616314198E-2</v>
      </c>
      <c r="F64" s="45">
        <v>119</v>
      </c>
      <c r="G64" s="191">
        <v>7.1903323262839883E-3</v>
      </c>
      <c r="H64" s="45">
        <v>304</v>
      </c>
      <c r="I64" s="191">
        <v>1.8368580060422961E-2</v>
      </c>
      <c r="J64" s="45">
        <v>15551</v>
      </c>
      <c r="K64" s="191">
        <v>0.93963746223564959</v>
      </c>
      <c r="L64" s="45">
        <v>0</v>
      </c>
      <c r="M64" s="191">
        <v>0</v>
      </c>
      <c r="N64" s="45">
        <v>0</v>
      </c>
      <c r="O64" s="191">
        <v>0</v>
      </c>
      <c r="P64" s="45">
        <v>0</v>
      </c>
      <c r="Q64" s="191">
        <v>0</v>
      </c>
      <c r="R64" s="45">
        <v>57</v>
      </c>
      <c r="S64" s="191">
        <v>3.4441087613293051E-3</v>
      </c>
      <c r="T64" s="176">
        <v>16550</v>
      </c>
    </row>
    <row r="65" spans="1:20" ht="15" customHeight="1" x14ac:dyDescent="0.2">
      <c r="A65" s="429"/>
      <c r="B65" s="140" t="s">
        <v>179</v>
      </c>
      <c r="C65" s="140" t="s">
        <v>265</v>
      </c>
      <c r="D65" s="45">
        <v>226</v>
      </c>
      <c r="E65" s="191">
        <v>2.6732907499408563E-2</v>
      </c>
      <c r="F65" s="45">
        <v>50</v>
      </c>
      <c r="G65" s="191">
        <v>5.9143600662408327E-3</v>
      </c>
      <c r="H65" s="45">
        <v>56</v>
      </c>
      <c r="I65" s="191">
        <v>6.6240832741897328E-3</v>
      </c>
      <c r="J65" s="45">
        <v>8099</v>
      </c>
      <c r="K65" s="191">
        <v>0.95800804352969005</v>
      </c>
      <c r="L65" s="45">
        <v>6</v>
      </c>
      <c r="M65" s="191">
        <v>7.0972320794889996E-4</v>
      </c>
      <c r="N65" s="45">
        <v>0</v>
      </c>
      <c r="O65" s="191">
        <v>0</v>
      </c>
      <c r="P65" s="45">
        <v>0</v>
      </c>
      <c r="Q65" s="191">
        <v>0</v>
      </c>
      <c r="R65" s="45">
        <v>17</v>
      </c>
      <c r="S65" s="191">
        <v>2.0108824225218832E-3</v>
      </c>
      <c r="T65" s="176">
        <v>8454</v>
      </c>
    </row>
    <row r="66" spans="1:20" ht="15" x14ac:dyDescent="0.25">
      <c r="A66" s="427" t="s">
        <v>344</v>
      </c>
      <c r="B66" s="428"/>
      <c r="C66" s="428"/>
      <c r="D66" s="350">
        <v>12331</v>
      </c>
      <c r="E66" s="193">
        <v>0.16048675733715104</v>
      </c>
      <c r="F66" s="350">
        <v>169</v>
      </c>
      <c r="G66" s="193">
        <v>2.1995184486236739E-3</v>
      </c>
      <c r="H66" s="350">
        <v>2444</v>
      </c>
      <c r="I66" s="193">
        <v>3.1808420641634673E-2</v>
      </c>
      <c r="J66" s="350">
        <v>61452</v>
      </c>
      <c r="K66" s="193">
        <v>0.79979176156699416</v>
      </c>
      <c r="L66" s="350">
        <v>186</v>
      </c>
      <c r="M66" s="193">
        <v>2.4207717836923276E-3</v>
      </c>
      <c r="N66" s="350">
        <v>22</v>
      </c>
      <c r="O66" s="193">
        <v>2.8632784538296351E-4</v>
      </c>
      <c r="P66" s="350">
        <v>0</v>
      </c>
      <c r="Q66" s="193">
        <v>0</v>
      </c>
      <c r="R66" s="350">
        <v>231</v>
      </c>
      <c r="S66" s="193">
        <v>3.0064423765211166E-3</v>
      </c>
      <c r="T66" s="353">
        <v>76835</v>
      </c>
    </row>
    <row r="67" spans="1:20" ht="15" x14ac:dyDescent="0.25">
      <c r="A67" s="202" t="s">
        <v>11</v>
      </c>
      <c r="B67" s="140" t="s">
        <v>116</v>
      </c>
      <c r="C67" s="140" t="s">
        <v>49</v>
      </c>
      <c r="D67" s="45">
        <v>12469</v>
      </c>
      <c r="E67" s="191">
        <v>0.21072822835510638</v>
      </c>
      <c r="F67" s="45">
        <v>468</v>
      </c>
      <c r="G67" s="191">
        <v>7.9092798837268261E-3</v>
      </c>
      <c r="H67" s="45">
        <v>977</v>
      </c>
      <c r="I67" s="191">
        <v>1.6511466765814335E-2</v>
      </c>
      <c r="J67" s="45">
        <v>42266</v>
      </c>
      <c r="K67" s="191">
        <v>0.71430261445640597</v>
      </c>
      <c r="L67" s="45">
        <v>14</v>
      </c>
      <c r="M67" s="191">
        <v>2.366023896841358E-4</v>
      </c>
      <c r="N67" s="45">
        <v>27</v>
      </c>
      <c r="O67" s="191">
        <v>4.5630460867654763E-4</v>
      </c>
      <c r="P67" s="45">
        <v>0</v>
      </c>
      <c r="Q67" s="191">
        <v>0</v>
      </c>
      <c r="R67" s="45">
        <v>2950</v>
      </c>
      <c r="S67" s="191">
        <v>4.9855503540585759E-2</v>
      </c>
      <c r="T67" s="176">
        <v>59171</v>
      </c>
    </row>
    <row r="68" spans="1:20" ht="15" x14ac:dyDescent="0.25">
      <c r="A68" s="202" t="s">
        <v>13</v>
      </c>
      <c r="B68" s="140" t="s">
        <v>117</v>
      </c>
      <c r="C68" s="140" t="s">
        <v>50</v>
      </c>
      <c r="D68" s="45">
        <v>1207</v>
      </c>
      <c r="E68" s="191">
        <v>1.5093348672610637E-2</v>
      </c>
      <c r="F68" s="45">
        <v>1495</v>
      </c>
      <c r="G68" s="191">
        <v>1.8694744213382686E-2</v>
      </c>
      <c r="H68" s="45">
        <v>1261</v>
      </c>
      <c r="I68" s="191">
        <v>1.5768610336505395E-2</v>
      </c>
      <c r="J68" s="45">
        <v>75849</v>
      </c>
      <c r="K68" s="191">
        <v>0.94848003601395536</v>
      </c>
      <c r="L68" s="45">
        <v>26</v>
      </c>
      <c r="M68" s="191">
        <v>3.2512598631969888E-4</v>
      </c>
      <c r="N68" s="45">
        <v>20</v>
      </c>
      <c r="O68" s="191">
        <v>2.5009691255361454E-4</v>
      </c>
      <c r="P68" s="45">
        <v>0</v>
      </c>
      <c r="Q68" s="191">
        <v>0</v>
      </c>
      <c r="R68" s="45">
        <v>111</v>
      </c>
      <c r="S68" s="191">
        <v>1.3880378646725607E-3</v>
      </c>
      <c r="T68" s="176">
        <v>79969</v>
      </c>
    </row>
    <row r="69" spans="1:20" ht="15" x14ac:dyDescent="0.25">
      <c r="A69" s="202" t="s">
        <v>12</v>
      </c>
      <c r="B69" s="140" t="s">
        <v>134</v>
      </c>
      <c r="C69" s="140" t="s">
        <v>51</v>
      </c>
      <c r="D69" s="45">
        <v>10488</v>
      </c>
      <c r="E69" s="191">
        <v>0.13004662235889297</v>
      </c>
      <c r="F69" s="45">
        <v>898</v>
      </c>
      <c r="G69" s="191">
        <v>1.1134808054756473E-2</v>
      </c>
      <c r="H69" s="45">
        <v>3542</v>
      </c>
      <c r="I69" s="191">
        <v>4.3919254042257709E-2</v>
      </c>
      <c r="J69" s="45">
        <v>49632</v>
      </c>
      <c r="K69" s="191">
        <v>0.61541513738716402</v>
      </c>
      <c r="L69" s="45">
        <v>528</v>
      </c>
      <c r="M69" s="191">
        <v>6.5469695466719574E-3</v>
      </c>
      <c r="N69" s="45">
        <v>73</v>
      </c>
      <c r="O69" s="191">
        <v>9.0516813808153951E-4</v>
      </c>
      <c r="P69" s="45">
        <v>7</v>
      </c>
      <c r="Q69" s="191">
        <v>8.6796944747544885E-5</v>
      </c>
      <c r="R69" s="45">
        <v>15480</v>
      </c>
      <c r="S69" s="191">
        <v>0.19194524352742784</v>
      </c>
      <c r="T69" s="176">
        <v>80648</v>
      </c>
    </row>
    <row r="70" spans="1:20" ht="15" customHeight="1" x14ac:dyDescent="0.2">
      <c r="A70" s="429" t="s">
        <v>169</v>
      </c>
      <c r="B70" s="140" t="s">
        <v>180</v>
      </c>
      <c r="C70" s="140" t="s">
        <v>181</v>
      </c>
      <c r="D70" s="45">
        <v>12519</v>
      </c>
      <c r="E70" s="191">
        <v>0.19969055062846935</v>
      </c>
      <c r="F70" s="45">
        <v>1973</v>
      </c>
      <c r="G70" s="191">
        <v>3.1471320104638552E-2</v>
      </c>
      <c r="H70" s="45">
        <v>1411</v>
      </c>
      <c r="I70" s="191">
        <v>2.2506858929368979E-2</v>
      </c>
      <c r="J70" s="45">
        <v>45806</v>
      </c>
      <c r="K70" s="191">
        <v>0.73065143878006766</v>
      </c>
      <c r="L70" s="45">
        <v>187</v>
      </c>
      <c r="M70" s="191">
        <v>2.9828367255790213E-3</v>
      </c>
      <c r="N70" s="45">
        <v>24</v>
      </c>
      <c r="O70" s="191">
        <v>3.8282396478019526E-4</v>
      </c>
      <c r="P70" s="45">
        <v>1</v>
      </c>
      <c r="Q70" s="191">
        <v>1.5950998532508135E-5</v>
      </c>
      <c r="R70" s="45">
        <v>771</v>
      </c>
      <c r="S70" s="191">
        <v>1.2298219868563772E-2</v>
      </c>
      <c r="T70" s="176">
        <v>62692</v>
      </c>
    </row>
    <row r="71" spans="1:20" ht="15" customHeight="1" x14ac:dyDescent="0.2">
      <c r="A71" s="429"/>
      <c r="B71" s="140" t="s">
        <v>182</v>
      </c>
      <c r="C71" s="140" t="s">
        <v>183</v>
      </c>
      <c r="D71" s="45">
        <v>118</v>
      </c>
      <c r="E71" s="191">
        <v>4.5247133709114609E-3</v>
      </c>
      <c r="F71" s="45">
        <v>102</v>
      </c>
      <c r="G71" s="191">
        <v>3.9111929138387208E-3</v>
      </c>
      <c r="H71" s="45">
        <v>49</v>
      </c>
      <c r="I71" s="191">
        <v>1.8789063997852679E-3</v>
      </c>
      <c r="J71" s="45">
        <v>25464</v>
      </c>
      <c r="K71" s="191">
        <v>0.97641780743126649</v>
      </c>
      <c r="L71" s="45">
        <v>9</v>
      </c>
      <c r="M71" s="191">
        <v>3.4510525710341653E-4</v>
      </c>
      <c r="N71" s="45">
        <v>0</v>
      </c>
      <c r="O71" s="191">
        <v>0</v>
      </c>
      <c r="P71" s="45">
        <v>0</v>
      </c>
      <c r="Q71" s="191">
        <v>0</v>
      </c>
      <c r="R71" s="45">
        <v>337</v>
      </c>
      <c r="S71" s="191">
        <v>1.2922274627094598E-2</v>
      </c>
      <c r="T71" s="176">
        <v>26079</v>
      </c>
    </row>
    <row r="72" spans="1:20" ht="15" customHeight="1" x14ac:dyDescent="0.2">
      <c r="A72" s="429"/>
      <c r="B72" s="140" t="s">
        <v>184</v>
      </c>
      <c r="C72" s="140" t="s">
        <v>185</v>
      </c>
      <c r="D72" s="45">
        <v>341</v>
      </c>
      <c r="E72" s="191">
        <v>4.9008335728657662E-2</v>
      </c>
      <c r="F72" s="45">
        <v>38</v>
      </c>
      <c r="G72" s="191">
        <v>5.4613394653636104E-3</v>
      </c>
      <c r="H72" s="45">
        <v>16</v>
      </c>
      <c r="I72" s="191">
        <v>2.2995113538373095E-3</v>
      </c>
      <c r="J72" s="45">
        <v>6479</v>
      </c>
      <c r="K72" s="191">
        <v>0.93115837884449559</v>
      </c>
      <c r="L72" s="45">
        <v>0</v>
      </c>
      <c r="M72" s="191">
        <v>0</v>
      </c>
      <c r="N72" s="45">
        <v>0</v>
      </c>
      <c r="O72" s="191">
        <v>0</v>
      </c>
      <c r="P72" s="45">
        <v>0</v>
      </c>
      <c r="Q72" s="191">
        <v>0</v>
      </c>
      <c r="R72" s="45">
        <v>84</v>
      </c>
      <c r="S72" s="191">
        <v>1.2072434607645875E-2</v>
      </c>
      <c r="T72" s="176">
        <v>6958</v>
      </c>
    </row>
    <row r="73" spans="1:20" ht="15" customHeight="1" x14ac:dyDescent="0.2">
      <c r="A73" s="429"/>
      <c r="B73" s="140" t="s">
        <v>186</v>
      </c>
      <c r="C73" s="140" t="s">
        <v>187</v>
      </c>
      <c r="D73" s="45">
        <v>1006</v>
      </c>
      <c r="E73" s="191">
        <v>3.9306087364225993E-2</v>
      </c>
      <c r="F73" s="45">
        <v>105</v>
      </c>
      <c r="G73" s="191">
        <v>4.1025240290693136E-3</v>
      </c>
      <c r="H73" s="45">
        <v>45</v>
      </c>
      <c r="I73" s="191">
        <v>1.7582245838868484E-3</v>
      </c>
      <c r="J73" s="45">
        <v>24295</v>
      </c>
      <c r="K73" s="191">
        <v>0.94924591701179961</v>
      </c>
      <c r="L73" s="45">
        <v>7</v>
      </c>
      <c r="M73" s="191">
        <v>2.7350160193795423E-4</v>
      </c>
      <c r="N73" s="45">
        <v>1</v>
      </c>
      <c r="O73" s="191">
        <v>3.9071657419707742E-5</v>
      </c>
      <c r="P73" s="45">
        <v>0</v>
      </c>
      <c r="Q73" s="191">
        <v>0</v>
      </c>
      <c r="R73" s="45">
        <v>135</v>
      </c>
      <c r="S73" s="191">
        <v>5.2746737516605451E-3</v>
      </c>
      <c r="T73" s="176">
        <v>25594</v>
      </c>
    </row>
    <row r="74" spans="1:20" ht="15" customHeight="1" x14ac:dyDescent="0.2">
      <c r="A74" s="429"/>
      <c r="B74" s="140" t="s">
        <v>188</v>
      </c>
      <c r="C74" s="140" t="s">
        <v>189</v>
      </c>
      <c r="D74" s="45">
        <v>21</v>
      </c>
      <c r="E74" s="191">
        <v>1.0676156583629894E-2</v>
      </c>
      <c r="F74" s="45">
        <v>37</v>
      </c>
      <c r="G74" s="191">
        <v>1.8810371123538384E-2</v>
      </c>
      <c r="H74" s="45">
        <v>15</v>
      </c>
      <c r="I74" s="191">
        <v>7.6258261311642093E-3</v>
      </c>
      <c r="J74" s="45">
        <v>1888</v>
      </c>
      <c r="K74" s="191">
        <v>0.95983731570920183</v>
      </c>
      <c r="L74" s="45">
        <v>0</v>
      </c>
      <c r="M74" s="191">
        <v>0</v>
      </c>
      <c r="N74" s="45">
        <v>0</v>
      </c>
      <c r="O74" s="191">
        <v>0</v>
      </c>
      <c r="P74" s="45">
        <v>0</v>
      </c>
      <c r="Q74" s="191">
        <v>0</v>
      </c>
      <c r="R74" s="45">
        <v>6</v>
      </c>
      <c r="S74" s="191">
        <v>3.0503304524656838E-3</v>
      </c>
      <c r="T74" s="176">
        <v>1967</v>
      </c>
    </row>
    <row r="75" spans="1:20" ht="15" customHeight="1" x14ac:dyDescent="0.2">
      <c r="A75" s="429"/>
      <c r="B75" s="140" t="s">
        <v>423</v>
      </c>
      <c r="C75" s="140" t="s">
        <v>424</v>
      </c>
      <c r="D75" s="45">
        <v>18</v>
      </c>
      <c r="E75" s="191">
        <v>7.3918935567327828E-4</v>
      </c>
      <c r="F75" s="45">
        <v>70</v>
      </c>
      <c r="G75" s="191">
        <v>2.8746252720627491E-3</v>
      </c>
      <c r="H75" s="45">
        <v>15</v>
      </c>
      <c r="I75" s="191">
        <v>6.159911297277319E-4</v>
      </c>
      <c r="J75" s="45">
        <v>24219</v>
      </c>
      <c r="K75" s="191">
        <v>0.99457927805839597</v>
      </c>
      <c r="L75" s="45">
        <v>0</v>
      </c>
      <c r="M75" s="191">
        <v>0</v>
      </c>
      <c r="N75" s="45">
        <v>0</v>
      </c>
      <c r="O75" s="191">
        <v>0</v>
      </c>
      <c r="P75" s="45">
        <v>1</v>
      </c>
      <c r="Q75" s="191">
        <v>4.1066075315182127E-5</v>
      </c>
      <c r="R75" s="45">
        <v>28</v>
      </c>
      <c r="S75" s="191">
        <v>1.1498501088250995E-3</v>
      </c>
      <c r="T75" s="176">
        <v>24351</v>
      </c>
    </row>
    <row r="76" spans="1:20" ht="15" x14ac:dyDescent="0.25">
      <c r="A76" s="427" t="s">
        <v>190</v>
      </c>
      <c r="B76" s="428"/>
      <c r="C76" s="428"/>
      <c r="D76" s="350">
        <v>14023</v>
      </c>
      <c r="E76" s="193">
        <v>9.4980391625632446E-2</v>
      </c>
      <c r="F76" s="350">
        <v>2325</v>
      </c>
      <c r="G76" s="193">
        <v>1.5747658170833304E-2</v>
      </c>
      <c r="H76" s="350">
        <v>1551</v>
      </c>
      <c r="I76" s="193">
        <v>1.0505211966865572E-2</v>
      </c>
      <c r="J76" s="350">
        <v>128151</v>
      </c>
      <c r="K76" s="193">
        <v>0.8679905988174017</v>
      </c>
      <c r="L76" s="350">
        <v>203</v>
      </c>
      <c r="M76" s="193">
        <v>1.3749568209372736E-3</v>
      </c>
      <c r="N76" s="350">
        <v>25</v>
      </c>
      <c r="O76" s="193">
        <v>1.6932965775089576E-4</v>
      </c>
      <c r="P76" s="350">
        <v>2</v>
      </c>
      <c r="Q76" s="193">
        <v>1.354637262007166E-5</v>
      </c>
      <c r="R76" s="350">
        <v>1361</v>
      </c>
      <c r="S76" s="193">
        <v>9.2183065679587641E-3</v>
      </c>
      <c r="T76" s="353">
        <v>147641</v>
      </c>
    </row>
    <row r="77" spans="1:20" ht="15" x14ac:dyDescent="0.25">
      <c r="A77" s="202" t="s">
        <v>170</v>
      </c>
      <c r="B77" s="140" t="s">
        <v>135</v>
      </c>
      <c r="C77" s="140" t="s">
        <v>136</v>
      </c>
      <c r="D77" s="45">
        <v>6635</v>
      </c>
      <c r="E77" s="191">
        <v>0.14039356749894202</v>
      </c>
      <c r="F77" s="45">
        <v>128</v>
      </c>
      <c r="G77" s="191">
        <v>2.708421498095641E-3</v>
      </c>
      <c r="H77" s="45">
        <v>864</v>
      </c>
      <c r="I77" s="191">
        <v>1.8281845112145579E-2</v>
      </c>
      <c r="J77" s="45">
        <v>38945</v>
      </c>
      <c r="K77" s="191">
        <v>0.82405840033855271</v>
      </c>
      <c r="L77" s="45">
        <v>6</v>
      </c>
      <c r="M77" s="191">
        <v>1.2695725772323319E-4</v>
      </c>
      <c r="N77" s="45">
        <v>5</v>
      </c>
      <c r="O77" s="191">
        <v>1.0579771476936098E-4</v>
      </c>
      <c r="P77" s="45">
        <v>1</v>
      </c>
      <c r="Q77" s="191">
        <v>2.1159542953872196E-5</v>
      </c>
      <c r="R77" s="45">
        <v>676</v>
      </c>
      <c r="S77" s="191">
        <v>1.4303851036817604E-2</v>
      </c>
      <c r="T77" s="176">
        <v>47260</v>
      </c>
    </row>
    <row r="78" spans="1:20" ht="15" customHeight="1" x14ac:dyDescent="0.2">
      <c r="A78" s="429" t="s">
        <v>15</v>
      </c>
      <c r="B78" s="140" t="s">
        <v>121</v>
      </c>
      <c r="C78" s="140" t="s">
        <v>191</v>
      </c>
      <c r="D78" s="45">
        <v>10650</v>
      </c>
      <c r="E78" s="191">
        <v>0.23298039901995099</v>
      </c>
      <c r="F78" s="45">
        <v>291</v>
      </c>
      <c r="G78" s="191">
        <v>6.3659432971648585E-3</v>
      </c>
      <c r="H78" s="45">
        <v>687</v>
      </c>
      <c r="I78" s="191">
        <v>1.5028876443822191E-2</v>
      </c>
      <c r="J78" s="45">
        <v>33437</v>
      </c>
      <c r="K78" s="191">
        <v>0.73147094854742734</v>
      </c>
      <c r="L78" s="45">
        <v>69</v>
      </c>
      <c r="M78" s="191">
        <v>1.5094504725236262E-3</v>
      </c>
      <c r="N78" s="45">
        <v>25</v>
      </c>
      <c r="O78" s="191">
        <v>5.4690234511725589E-4</v>
      </c>
      <c r="P78" s="45">
        <v>0</v>
      </c>
      <c r="Q78" s="191">
        <v>0</v>
      </c>
      <c r="R78" s="45">
        <v>553</v>
      </c>
      <c r="S78" s="191">
        <v>1.20974798739937E-2</v>
      </c>
      <c r="T78" s="176">
        <v>45712</v>
      </c>
    </row>
    <row r="79" spans="1:20" ht="15" customHeight="1" x14ac:dyDescent="0.2">
      <c r="A79" s="429"/>
      <c r="B79" s="140" t="s">
        <v>192</v>
      </c>
      <c r="C79" s="140" t="s">
        <v>193</v>
      </c>
      <c r="D79" s="45">
        <v>4</v>
      </c>
      <c r="E79" s="191">
        <v>6.3959066197633518E-4</v>
      </c>
      <c r="F79" s="45">
        <v>9</v>
      </c>
      <c r="G79" s="191">
        <v>1.439078989446754E-3</v>
      </c>
      <c r="H79" s="45">
        <v>0</v>
      </c>
      <c r="I79" s="191">
        <v>0</v>
      </c>
      <c r="J79" s="45">
        <v>6239</v>
      </c>
      <c r="K79" s="191">
        <v>0.99760153501758875</v>
      </c>
      <c r="L79" s="45">
        <v>0</v>
      </c>
      <c r="M79" s="191">
        <v>0</v>
      </c>
      <c r="N79" s="45">
        <v>0</v>
      </c>
      <c r="O79" s="191">
        <v>0</v>
      </c>
      <c r="P79" s="45">
        <v>0</v>
      </c>
      <c r="Q79" s="191">
        <v>0</v>
      </c>
      <c r="R79" s="45">
        <v>2</v>
      </c>
      <c r="S79" s="191">
        <v>3.1979533098816759E-4</v>
      </c>
      <c r="T79" s="176">
        <v>6254</v>
      </c>
    </row>
    <row r="80" spans="1:20" ht="15" x14ac:dyDescent="0.25">
      <c r="A80" s="427" t="s">
        <v>194</v>
      </c>
      <c r="B80" s="428"/>
      <c r="C80" s="428"/>
      <c r="D80" s="350">
        <v>10654</v>
      </c>
      <c r="E80" s="193">
        <v>0.20501866605087943</v>
      </c>
      <c r="F80" s="350">
        <v>300</v>
      </c>
      <c r="G80" s="193">
        <v>5.773005426625101E-3</v>
      </c>
      <c r="H80" s="350">
        <v>687</v>
      </c>
      <c r="I80" s="193">
        <v>1.3220182426971481E-2</v>
      </c>
      <c r="J80" s="350">
        <v>39676</v>
      </c>
      <c r="K80" s="193">
        <v>0.76349921102259166</v>
      </c>
      <c r="L80" s="350">
        <v>69</v>
      </c>
      <c r="M80" s="193">
        <v>1.3277912481237733E-3</v>
      </c>
      <c r="N80" s="350">
        <v>25</v>
      </c>
      <c r="O80" s="193">
        <v>4.8108378555209173E-4</v>
      </c>
      <c r="P80" s="350">
        <v>0</v>
      </c>
      <c r="Q80" s="193">
        <v>0</v>
      </c>
      <c r="R80" s="350">
        <v>555</v>
      </c>
      <c r="S80" s="193">
        <v>1.0680060039256437E-2</v>
      </c>
      <c r="T80" s="353">
        <v>51966</v>
      </c>
    </row>
    <row r="81" spans="1:20" ht="15.75" thickBot="1" x14ac:dyDescent="0.3">
      <c r="A81" s="431" t="s">
        <v>106</v>
      </c>
      <c r="B81" s="432"/>
      <c r="C81" s="432"/>
      <c r="D81" s="351">
        <v>288842</v>
      </c>
      <c r="E81" s="225">
        <v>0.15108181972722398</v>
      </c>
      <c r="F81" s="351">
        <v>18232</v>
      </c>
      <c r="G81" s="225">
        <v>9.5364376969649424E-3</v>
      </c>
      <c r="H81" s="351">
        <v>22259</v>
      </c>
      <c r="I81" s="225">
        <v>1.1642802034705059E-2</v>
      </c>
      <c r="J81" s="351">
        <v>1517859</v>
      </c>
      <c r="K81" s="225">
        <v>0.79393197599152643</v>
      </c>
      <c r="L81" s="351">
        <v>1526</v>
      </c>
      <c r="M81" s="225">
        <v>7.9819021092411699E-4</v>
      </c>
      <c r="N81" s="351">
        <v>528</v>
      </c>
      <c r="O81" s="225">
        <v>2.7617590522145073E-4</v>
      </c>
      <c r="P81" s="351">
        <v>90</v>
      </c>
      <c r="Q81" s="225">
        <v>4.7075438390020004E-5</v>
      </c>
      <c r="R81" s="351">
        <v>62489</v>
      </c>
      <c r="S81" s="225">
        <v>3.2685522995044E-2</v>
      </c>
      <c r="T81" s="354">
        <v>1911825</v>
      </c>
    </row>
    <row r="84" spans="1:20" ht="15" x14ac:dyDescent="0.25">
      <c r="A84" s="222"/>
      <c r="B84" s="222"/>
      <c r="C84" s="222"/>
      <c r="D84" s="222"/>
      <c r="E84" s="222"/>
      <c r="F84" s="222"/>
      <c r="G84" s="222"/>
      <c r="H84" s="222"/>
      <c r="I84" s="222"/>
      <c r="J84" s="222"/>
      <c r="K84" s="222"/>
      <c r="L84" s="222"/>
      <c r="M84" s="222"/>
      <c r="N84" s="222"/>
      <c r="O84" s="222"/>
      <c r="P84" s="222"/>
      <c r="Q84" s="222"/>
      <c r="R84" s="222"/>
      <c r="S84" s="222"/>
      <c r="T84" s="222"/>
    </row>
    <row r="85" spans="1:20" ht="15" x14ac:dyDescent="0.25">
      <c r="A85" s="215"/>
      <c r="B85" s="215"/>
      <c r="C85" s="215"/>
      <c r="D85" s="215"/>
      <c r="E85" s="215"/>
      <c r="F85" s="215"/>
      <c r="G85" s="215"/>
      <c r="H85" s="215"/>
      <c r="I85" s="215"/>
      <c r="J85" s="215"/>
      <c r="K85" s="215"/>
      <c r="L85" s="215"/>
      <c r="M85" s="215"/>
      <c r="N85" s="215"/>
      <c r="O85" s="215"/>
      <c r="P85" s="215"/>
      <c r="Q85" s="215"/>
      <c r="R85" s="215"/>
      <c r="S85" s="215"/>
      <c r="T85" s="215"/>
    </row>
    <row r="86" spans="1:20" ht="15" x14ac:dyDescent="0.25">
      <c r="A86" s="185"/>
      <c r="D86" s="117"/>
      <c r="E86" s="187"/>
      <c r="F86" s="117"/>
      <c r="G86" s="187"/>
      <c r="H86" s="117"/>
      <c r="I86" s="187"/>
      <c r="J86" s="117"/>
      <c r="K86" s="187"/>
      <c r="L86" s="117"/>
      <c r="M86" s="187"/>
      <c r="N86" s="117"/>
      <c r="O86" s="187"/>
      <c r="P86" s="117"/>
      <c r="Q86" s="187"/>
      <c r="R86" s="117"/>
      <c r="S86" s="187"/>
      <c r="T86" s="117"/>
    </row>
    <row r="87" spans="1:20" ht="15" x14ac:dyDescent="0.25">
      <c r="A87" s="185"/>
      <c r="D87" s="117"/>
      <c r="E87" s="187"/>
      <c r="F87" s="117"/>
      <c r="G87" s="187"/>
      <c r="H87" s="117"/>
      <c r="I87" s="187"/>
      <c r="J87" s="117"/>
      <c r="K87" s="187"/>
      <c r="L87" s="117"/>
      <c r="M87" s="187"/>
      <c r="N87" s="117"/>
      <c r="O87" s="187"/>
      <c r="P87" s="117"/>
      <c r="Q87" s="187"/>
      <c r="R87" s="117"/>
      <c r="S87" s="187"/>
      <c r="T87" s="117"/>
    </row>
    <row r="88" spans="1:20" ht="15" x14ac:dyDescent="0.25">
      <c r="A88" s="185"/>
      <c r="D88" s="117"/>
      <c r="E88" s="187"/>
      <c r="F88" s="117"/>
      <c r="G88" s="187"/>
      <c r="H88" s="117"/>
      <c r="I88" s="187"/>
      <c r="J88" s="117"/>
      <c r="K88" s="187"/>
      <c r="L88" s="117"/>
      <c r="M88" s="187"/>
      <c r="N88" s="117"/>
      <c r="O88" s="187"/>
      <c r="P88" s="117"/>
      <c r="Q88" s="187"/>
      <c r="R88" s="117"/>
      <c r="S88" s="187"/>
      <c r="T88" s="117"/>
    </row>
    <row r="89" spans="1:20" ht="15" x14ac:dyDescent="0.25">
      <c r="A89" s="185"/>
      <c r="D89" s="117"/>
      <c r="E89" s="187"/>
      <c r="F89" s="117"/>
      <c r="G89" s="187"/>
      <c r="H89" s="117"/>
      <c r="I89" s="187"/>
      <c r="J89" s="117"/>
      <c r="K89" s="187"/>
      <c r="L89" s="117"/>
      <c r="M89" s="187"/>
      <c r="N89" s="117"/>
      <c r="O89" s="187"/>
      <c r="P89" s="117"/>
      <c r="Q89" s="187"/>
      <c r="R89" s="117"/>
      <c r="S89" s="187"/>
      <c r="T89" s="117"/>
    </row>
    <row r="90" spans="1:20" ht="15" x14ac:dyDescent="0.25">
      <c r="A90" s="185"/>
      <c r="D90" s="117"/>
      <c r="E90" s="187"/>
      <c r="F90" s="117"/>
      <c r="G90" s="187"/>
      <c r="H90" s="117"/>
      <c r="I90" s="187"/>
      <c r="J90" s="117"/>
      <c r="K90" s="187"/>
      <c r="L90" s="117"/>
      <c r="M90" s="187"/>
      <c r="N90" s="117"/>
      <c r="O90" s="187"/>
      <c r="P90" s="117"/>
      <c r="Q90" s="187"/>
      <c r="R90" s="117"/>
      <c r="S90" s="187"/>
      <c r="T90" s="117"/>
    </row>
    <row r="91" spans="1:20" ht="15" x14ac:dyDescent="0.25">
      <c r="A91" s="185"/>
      <c r="D91" s="117"/>
      <c r="E91" s="187"/>
      <c r="F91" s="117"/>
      <c r="G91" s="187"/>
      <c r="H91" s="117"/>
      <c r="I91" s="187"/>
      <c r="J91" s="117"/>
      <c r="K91" s="187"/>
      <c r="L91" s="117"/>
      <c r="M91" s="187"/>
      <c r="N91" s="117"/>
      <c r="O91" s="187"/>
      <c r="P91" s="117"/>
      <c r="Q91" s="187"/>
      <c r="R91" s="117"/>
      <c r="S91" s="187"/>
      <c r="T91" s="117"/>
    </row>
    <row r="92" spans="1:20" ht="15" x14ac:dyDescent="0.25">
      <c r="A92" s="185"/>
      <c r="D92" s="117"/>
      <c r="E92" s="187"/>
      <c r="F92" s="117"/>
      <c r="G92" s="187"/>
      <c r="H92" s="117"/>
      <c r="I92" s="187"/>
      <c r="J92" s="117"/>
      <c r="K92" s="187"/>
      <c r="L92" s="117"/>
      <c r="M92" s="187"/>
      <c r="N92" s="117"/>
      <c r="O92" s="187"/>
      <c r="P92" s="117"/>
      <c r="Q92" s="187"/>
      <c r="R92" s="117"/>
      <c r="S92" s="187"/>
      <c r="T92" s="117"/>
    </row>
    <row r="93" spans="1:20" ht="15" x14ac:dyDescent="0.25">
      <c r="A93" s="185"/>
      <c r="D93" s="117"/>
      <c r="E93" s="187"/>
      <c r="F93" s="117"/>
      <c r="G93" s="187"/>
      <c r="H93" s="117"/>
      <c r="I93" s="187"/>
      <c r="J93" s="117"/>
      <c r="K93" s="187"/>
      <c r="L93" s="117"/>
      <c r="M93" s="187"/>
      <c r="N93" s="117"/>
      <c r="O93" s="187"/>
      <c r="P93" s="117"/>
      <c r="Q93" s="187"/>
      <c r="R93" s="117"/>
      <c r="S93" s="187"/>
      <c r="T93" s="117"/>
    </row>
    <row r="94" spans="1:20" ht="15" x14ac:dyDescent="0.25">
      <c r="A94" s="185"/>
      <c r="B94" s="185"/>
      <c r="C94" s="185"/>
      <c r="D94" s="223"/>
      <c r="E94" s="224"/>
      <c r="F94" s="223"/>
      <c r="G94" s="224"/>
      <c r="H94" s="223"/>
      <c r="I94" s="224"/>
      <c r="J94" s="223"/>
      <c r="K94" s="224"/>
      <c r="L94" s="223"/>
      <c r="M94" s="224"/>
      <c r="N94" s="223"/>
      <c r="O94" s="224"/>
      <c r="P94" s="223"/>
      <c r="Q94" s="224"/>
      <c r="R94" s="223"/>
      <c r="S94" s="224"/>
      <c r="T94" s="223"/>
    </row>
    <row r="95" spans="1:20" ht="15" x14ac:dyDescent="0.25">
      <c r="A95" s="185"/>
      <c r="C95" s="239"/>
      <c r="D95" s="117"/>
      <c r="E95" s="187"/>
      <c r="F95" s="117"/>
      <c r="G95" s="187"/>
      <c r="H95" s="117"/>
      <c r="I95" s="187"/>
      <c r="J95" s="117"/>
      <c r="K95" s="187"/>
      <c r="L95" s="117"/>
      <c r="M95" s="187"/>
      <c r="N95" s="117"/>
      <c r="O95" s="187"/>
      <c r="P95" s="117"/>
      <c r="Q95" s="187"/>
      <c r="R95" s="117"/>
      <c r="S95" s="187"/>
      <c r="T95" s="117"/>
    </row>
    <row r="96" spans="1:20" ht="15" x14ac:dyDescent="0.25">
      <c r="A96" s="185"/>
      <c r="D96" s="117"/>
      <c r="E96" s="187"/>
      <c r="F96" s="117"/>
      <c r="G96" s="187"/>
      <c r="H96" s="117"/>
      <c r="I96" s="187"/>
      <c r="J96" s="117"/>
      <c r="K96" s="187"/>
      <c r="L96" s="117"/>
      <c r="M96" s="187"/>
      <c r="N96" s="117"/>
      <c r="O96" s="187"/>
      <c r="P96" s="117"/>
      <c r="Q96" s="187"/>
      <c r="R96" s="117"/>
      <c r="S96" s="187"/>
      <c r="T96" s="117"/>
    </row>
    <row r="97" spans="1:20" ht="15" x14ac:dyDescent="0.25">
      <c r="A97" s="185"/>
      <c r="D97" s="117"/>
      <c r="E97" s="187"/>
      <c r="F97" s="117"/>
      <c r="G97" s="187"/>
      <c r="H97" s="117"/>
      <c r="I97" s="187"/>
      <c r="J97" s="117"/>
      <c r="K97" s="187"/>
      <c r="L97" s="117"/>
      <c r="M97" s="187"/>
      <c r="N97" s="117"/>
      <c r="O97" s="187"/>
      <c r="P97" s="117"/>
      <c r="Q97" s="187"/>
      <c r="R97" s="117"/>
      <c r="S97" s="187"/>
      <c r="T97" s="117"/>
    </row>
    <row r="98" spans="1:20" ht="15" x14ac:dyDescent="0.25">
      <c r="A98" s="185"/>
      <c r="D98" s="117"/>
      <c r="E98" s="187"/>
      <c r="F98" s="117"/>
      <c r="G98" s="187"/>
      <c r="H98" s="117"/>
      <c r="I98" s="187"/>
      <c r="J98" s="117"/>
      <c r="K98" s="187"/>
      <c r="L98" s="117"/>
      <c r="M98" s="187"/>
      <c r="N98" s="117"/>
      <c r="O98" s="187"/>
      <c r="P98" s="117"/>
      <c r="Q98" s="187"/>
      <c r="R98" s="117"/>
      <c r="S98" s="187"/>
      <c r="T98" s="117"/>
    </row>
    <row r="99" spans="1:20" ht="15" x14ac:dyDescent="0.25">
      <c r="A99" s="185"/>
      <c r="D99" s="117"/>
      <c r="E99" s="187"/>
      <c r="F99" s="117"/>
      <c r="G99" s="187"/>
      <c r="H99" s="117"/>
      <c r="I99" s="187"/>
      <c r="J99" s="117"/>
      <c r="K99" s="187"/>
      <c r="L99" s="117"/>
      <c r="M99" s="187"/>
      <c r="N99" s="117"/>
      <c r="O99" s="187"/>
      <c r="P99" s="117"/>
      <c r="Q99" s="187"/>
      <c r="R99" s="117"/>
      <c r="S99" s="187"/>
      <c r="T99" s="117"/>
    </row>
    <row r="100" spans="1:20" ht="15" x14ac:dyDescent="0.25">
      <c r="A100" s="185"/>
      <c r="B100" s="185"/>
      <c r="C100" s="185"/>
      <c r="D100" s="223"/>
      <c r="E100" s="224"/>
      <c r="F100" s="223"/>
      <c r="G100" s="224"/>
      <c r="H100" s="223"/>
      <c r="I100" s="224"/>
      <c r="J100" s="223"/>
      <c r="K100" s="224"/>
      <c r="L100" s="223"/>
      <c r="M100" s="224"/>
      <c r="N100" s="223"/>
      <c r="O100" s="224"/>
      <c r="P100" s="223"/>
      <c r="Q100" s="224"/>
      <c r="R100" s="223"/>
      <c r="S100" s="224"/>
      <c r="T100" s="223"/>
    </row>
    <row r="101" spans="1:20" ht="15" x14ac:dyDescent="0.25">
      <c r="A101" s="185"/>
      <c r="D101" s="117"/>
      <c r="E101" s="187"/>
      <c r="F101" s="117"/>
      <c r="G101" s="187"/>
      <c r="H101" s="117"/>
      <c r="I101" s="187"/>
      <c r="J101" s="117"/>
      <c r="K101" s="187"/>
      <c r="L101" s="117"/>
      <c r="M101" s="187"/>
      <c r="N101" s="117"/>
      <c r="O101" s="187"/>
      <c r="P101" s="117"/>
      <c r="Q101" s="187"/>
      <c r="R101" s="117"/>
      <c r="S101" s="187"/>
      <c r="T101" s="117"/>
    </row>
    <row r="102" spans="1:20" ht="15" x14ac:dyDescent="0.25">
      <c r="A102" s="185"/>
      <c r="B102" s="185"/>
      <c r="C102" s="185"/>
      <c r="D102" s="223"/>
      <c r="E102" s="224"/>
      <c r="F102" s="223"/>
      <c r="G102" s="224"/>
      <c r="H102" s="223"/>
      <c r="I102" s="224"/>
      <c r="J102" s="223"/>
      <c r="K102" s="224"/>
      <c r="L102" s="223"/>
      <c r="M102" s="224"/>
      <c r="N102" s="223"/>
      <c r="O102" s="224"/>
      <c r="P102" s="223"/>
      <c r="Q102" s="224"/>
      <c r="R102" s="223"/>
      <c r="S102" s="224"/>
      <c r="T102" s="223"/>
    </row>
    <row r="103" spans="1:20" ht="15" x14ac:dyDescent="0.25">
      <c r="A103" s="185"/>
      <c r="D103" s="117"/>
      <c r="E103" s="187"/>
      <c r="F103" s="117"/>
      <c r="G103" s="187"/>
      <c r="H103" s="117"/>
      <c r="I103" s="187"/>
      <c r="J103" s="117"/>
      <c r="K103" s="187"/>
      <c r="L103" s="117"/>
      <c r="M103" s="187"/>
      <c r="N103" s="117"/>
      <c r="O103" s="187"/>
      <c r="P103" s="117"/>
      <c r="Q103" s="187"/>
      <c r="R103" s="117"/>
      <c r="S103" s="187"/>
      <c r="T103" s="117"/>
    </row>
    <row r="104" spans="1:20" ht="15" x14ac:dyDescent="0.25">
      <c r="A104" s="185"/>
      <c r="D104" s="117"/>
      <c r="E104" s="187"/>
      <c r="F104" s="117"/>
      <c r="G104" s="187"/>
      <c r="H104" s="117"/>
      <c r="I104" s="187"/>
      <c r="J104" s="117"/>
      <c r="K104" s="187"/>
      <c r="L104" s="117"/>
      <c r="M104" s="187"/>
      <c r="N104" s="117"/>
      <c r="O104" s="187"/>
      <c r="P104" s="117"/>
      <c r="Q104" s="187"/>
      <c r="R104" s="117"/>
      <c r="S104" s="187"/>
      <c r="T104" s="117"/>
    </row>
    <row r="105" spans="1:20" ht="15" x14ac:dyDescent="0.25">
      <c r="A105" s="185"/>
      <c r="B105" s="185"/>
      <c r="C105" s="185"/>
      <c r="D105" s="223"/>
      <c r="E105" s="224"/>
      <c r="F105" s="223"/>
      <c r="G105" s="224"/>
      <c r="H105" s="223"/>
      <c r="I105" s="224"/>
      <c r="J105" s="223"/>
      <c r="K105" s="224"/>
      <c r="L105" s="223"/>
      <c r="M105" s="224"/>
      <c r="N105" s="223"/>
      <c r="O105" s="224"/>
      <c r="P105" s="223"/>
      <c r="Q105" s="224"/>
      <c r="R105" s="223"/>
      <c r="S105" s="224"/>
      <c r="T105" s="223"/>
    </row>
    <row r="106" spans="1:20" ht="15" x14ac:dyDescent="0.25">
      <c r="A106" s="185"/>
      <c r="D106" s="117"/>
      <c r="E106" s="187"/>
      <c r="F106" s="117"/>
      <c r="G106" s="187"/>
      <c r="H106" s="117"/>
      <c r="I106" s="187"/>
      <c r="J106" s="117"/>
      <c r="K106" s="187"/>
      <c r="L106" s="117"/>
      <c r="M106" s="187"/>
      <c r="N106" s="117"/>
      <c r="O106" s="187"/>
      <c r="P106" s="117"/>
      <c r="Q106" s="187"/>
      <c r="R106" s="117"/>
      <c r="S106" s="187"/>
      <c r="T106" s="117"/>
    </row>
    <row r="107" spans="1:20" ht="15" x14ac:dyDescent="0.25">
      <c r="A107" s="185"/>
      <c r="D107" s="117"/>
      <c r="E107" s="187"/>
      <c r="F107" s="117"/>
      <c r="G107" s="187"/>
      <c r="H107" s="117"/>
      <c r="I107" s="187"/>
      <c r="J107" s="117"/>
      <c r="K107" s="187"/>
      <c r="L107" s="117"/>
      <c r="M107" s="187"/>
      <c r="N107" s="117"/>
      <c r="O107" s="187"/>
      <c r="P107" s="117"/>
      <c r="Q107" s="187"/>
      <c r="R107" s="117"/>
      <c r="S107" s="187"/>
      <c r="T107" s="117"/>
    </row>
    <row r="108" spans="1:20" ht="15" x14ac:dyDescent="0.25">
      <c r="A108" s="185"/>
      <c r="D108" s="117"/>
      <c r="E108" s="187"/>
      <c r="F108" s="117"/>
      <c r="G108" s="187"/>
      <c r="H108" s="117"/>
      <c r="I108" s="187"/>
      <c r="J108" s="117"/>
      <c r="K108" s="187"/>
      <c r="L108" s="117"/>
      <c r="M108" s="187"/>
      <c r="N108" s="117"/>
      <c r="O108" s="187"/>
      <c r="P108" s="117"/>
      <c r="Q108" s="187"/>
      <c r="R108" s="117"/>
      <c r="S108" s="187"/>
      <c r="T108" s="117"/>
    </row>
    <row r="109" spans="1:20" ht="15" x14ac:dyDescent="0.25">
      <c r="A109" s="185"/>
      <c r="D109" s="117"/>
      <c r="E109" s="187"/>
      <c r="F109" s="117"/>
      <c r="G109" s="187"/>
      <c r="H109" s="117"/>
      <c r="I109" s="187"/>
      <c r="J109" s="117"/>
      <c r="K109" s="187"/>
      <c r="L109" s="117"/>
      <c r="M109" s="187"/>
      <c r="N109" s="117"/>
      <c r="O109" s="187"/>
      <c r="P109" s="117"/>
      <c r="Q109" s="187"/>
      <c r="R109" s="117"/>
      <c r="S109" s="187"/>
      <c r="T109" s="117"/>
    </row>
    <row r="110" spans="1:20" ht="15" x14ac:dyDescent="0.25">
      <c r="A110" s="185"/>
      <c r="D110" s="117"/>
      <c r="E110" s="187"/>
      <c r="F110" s="117"/>
      <c r="G110" s="187"/>
      <c r="H110" s="117"/>
      <c r="I110" s="187"/>
      <c r="J110" s="117"/>
      <c r="K110" s="187"/>
      <c r="L110" s="117"/>
      <c r="M110" s="187"/>
      <c r="N110" s="117"/>
      <c r="O110" s="187"/>
      <c r="P110" s="117"/>
      <c r="Q110" s="187"/>
      <c r="R110" s="117"/>
      <c r="S110" s="187"/>
      <c r="T110" s="117"/>
    </row>
    <row r="111" spans="1:20" ht="15" x14ac:dyDescent="0.25">
      <c r="A111" s="185"/>
      <c r="B111" s="185"/>
      <c r="C111" s="185"/>
      <c r="D111" s="223"/>
      <c r="E111" s="224"/>
      <c r="F111" s="223"/>
      <c r="G111" s="224"/>
      <c r="H111" s="223"/>
      <c r="I111" s="224"/>
      <c r="J111" s="223"/>
      <c r="K111" s="224"/>
      <c r="L111" s="223"/>
      <c r="M111" s="224"/>
      <c r="N111" s="223"/>
      <c r="O111" s="224"/>
      <c r="P111" s="223"/>
      <c r="Q111" s="224"/>
      <c r="R111" s="223"/>
      <c r="S111" s="224"/>
      <c r="T111" s="223"/>
    </row>
    <row r="112" spans="1:20" ht="15" x14ac:dyDescent="0.25">
      <c r="A112" s="185"/>
      <c r="D112" s="117"/>
      <c r="E112" s="187"/>
      <c r="F112" s="117"/>
      <c r="G112" s="187"/>
      <c r="H112" s="117"/>
      <c r="I112" s="187"/>
      <c r="J112" s="117"/>
      <c r="K112" s="187"/>
      <c r="L112" s="117"/>
      <c r="M112" s="187"/>
      <c r="N112" s="117"/>
      <c r="O112" s="187"/>
      <c r="P112" s="117"/>
      <c r="Q112" s="187"/>
      <c r="R112" s="117"/>
      <c r="S112" s="187"/>
      <c r="T112" s="117"/>
    </row>
    <row r="113" spans="1:20" ht="15" x14ac:dyDescent="0.25">
      <c r="A113" s="185"/>
      <c r="D113" s="117"/>
      <c r="E113" s="187"/>
      <c r="F113" s="117"/>
      <c r="G113" s="187"/>
      <c r="H113" s="117"/>
      <c r="I113" s="187"/>
      <c r="J113" s="117"/>
      <c r="K113" s="187"/>
      <c r="L113" s="117"/>
      <c r="M113" s="187"/>
      <c r="N113" s="117"/>
      <c r="O113" s="187"/>
      <c r="P113" s="117"/>
      <c r="Q113" s="187"/>
      <c r="R113" s="117"/>
      <c r="S113" s="187"/>
      <c r="T113" s="117"/>
    </row>
    <row r="114" spans="1:20" ht="15" x14ac:dyDescent="0.25">
      <c r="A114" s="185"/>
      <c r="D114" s="117"/>
      <c r="E114" s="187"/>
      <c r="F114" s="117"/>
      <c r="G114" s="187"/>
      <c r="H114" s="117"/>
      <c r="I114" s="187"/>
      <c r="J114" s="117"/>
      <c r="K114" s="187"/>
      <c r="L114" s="117"/>
      <c r="M114" s="187"/>
      <c r="N114" s="117"/>
      <c r="O114" s="187"/>
      <c r="P114" s="117"/>
      <c r="Q114" s="187"/>
      <c r="R114" s="117"/>
      <c r="S114" s="187"/>
      <c r="T114" s="117"/>
    </row>
    <row r="115" spans="1:20" ht="15" x14ac:dyDescent="0.25">
      <c r="A115" s="185"/>
      <c r="D115" s="117"/>
      <c r="E115" s="187"/>
      <c r="F115" s="117"/>
      <c r="G115" s="187"/>
      <c r="H115" s="117"/>
      <c r="I115" s="187"/>
      <c r="J115" s="117"/>
      <c r="K115" s="187"/>
      <c r="L115" s="117"/>
      <c r="M115" s="187"/>
      <c r="N115" s="117"/>
      <c r="O115" s="187"/>
      <c r="P115" s="117"/>
      <c r="Q115" s="187"/>
      <c r="R115" s="117"/>
      <c r="S115" s="187"/>
      <c r="T115" s="117"/>
    </row>
    <row r="116" spans="1:20" ht="15" x14ac:dyDescent="0.25">
      <c r="A116" s="185"/>
      <c r="D116" s="117"/>
      <c r="E116" s="187"/>
      <c r="F116" s="117"/>
      <c r="G116" s="187"/>
      <c r="H116" s="117"/>
      <c r="I116" s="187"/>
      <c r="J116" s="117"/>
      <c r="K116" s="187"/>
      <c r="L116" s="117"/>
      <c r="M116" s="187"/>
      <c r="N116" s="117"/>
      <c r="O116" s="187"/>
      <c r="P116" s="117"/>
      <c r="Q116" s="187"/>
      <c r="R116" s="117"/>
      <c r="S116" s="187"/>
      <c r="T116" s="117"/>
    </row>
    <row r="117" spans="1:20" ht="15" x14ac:dyDescent="0.25">
      <c r="A117" s="185"/>
      <c r="B117" s="185"/>
      <c r="C117" s="185"/>
      <c r="D117" s="223"/>
      <c r="E117" s="224"/>
      <c r="F117" s="223"/>
      <c r="G117" s="224"/>
      <c r="H117" s="223"/>
      <c r="I117" s="224"/>
      <c r="J117" s="223"/>
      <c r="K117" s="224"/>
      <c r="L117" s="223"/>
      <c r="M117" s="224"/>
      <c r="N117" s="223"/>
      <c r="O117" s="224"/>
      <c r="P117" s="223"/>
      <c r="Q117" s="224"/>
      <c r="R117" s="223"/>
      <c r="S117" s="224"/>
      <c r="T117" s="223"/>
    </row>
    <row r="118" spans="1:20" ht="15" x14ac:dyDescent="0.25">
      <c r="A118" s="185"/>
      <c r="D118" s="117"/>
      <c r="E118" s="187"/>
      <c r="F118" s="117"/>
      <c r="G118" s="187"/>
      <c r="H118" s="117"/>
      <c r="I118" s="187"/>
      <c r="J118" s="117"/>
      <c r="K118" s="187"/>
      <c r="L118" s="117"/>
      <c r="M118" s="187"/>
      <c r="N118" s="117"/>
      <c r="O118" s="187"/>
      <c r="P118" s="117"/>
      <c r="Q118" s="187"/>
      <c r="R118" s="117"/>
      <c r="S118" s="187"/>
      <c r="T118" s="117"/>
    </row>
    <row r="119" spans="1:20" ht="15" x14ac:dyDescent="0.25">
      <c r="A119" s="185"/>
      <c r="D119" s="117"/>
      <c r="E119" s="187"/>
      <c r="F119" s="117"/>
      <c r="G119" s="187"/>
      <c r="H119" s="117"/>
      <c r="I119" s="187"/>
      <c r="J119" s="117"/>
      <c r="K119" s="187"/>
      <c r="L119" s="117"/>
      <c r="M119" s="187"/>
      <c r="N119" s="117"/>
      <c r="O119" s="187"/>
      <c r="P119" s="117"/>
      <c r="Q119" s="187"/>
      <c r="R119" s="117"/>
      <c r="S119" s="187"/>
      <c r="T119" s="117"/>
    </row>
    <row r="120" spans="1:20" ht="15" x14ac:dyDescent="0.25">
      <c r="A120" s="185"/>
      <c r="D120" s="117"/>
      <c r="E120" s="187"/>
      <c r="F120" s="117"/>
      <c r="G120" s="187"/>
      <c r="H120" s="117"/>
      <c r="I120" s="187"/>
      <c r="J120" s="117"/>
      <c r="K120" s="187"/>
      <c r="L120" s="117"/>
      <c r="M120" s="187"/>
      <c r="N120" s="117"/>
      <c r="O120" s="187"/>
      <c r="P120" s="117"/>
      <c r="Q120" s="187"/>
      <c r="R120" s="117"/>
      <c r="S120" s="187"/>
      <c r="T120" s="117"/>
    </row>
    <row r="121" spans="1:20" ht="15" x14ac:dyDescent="0.25">
      <c r="A121" s="185"/>
      <c r="D121" s="117"/>
      <c r="E121" s="187"/>
      <c r="F121" s="117"/>
      <c r="G121" s="187"/>
      <c r="H121" s="117"/>
      <c r="I121" s="187"/>
      <c r="J121" s="117"/>
      <c r="K121" s="187"/>
      <c r="L121" s="117"/>
      <c r="M121" s="187"/>
      <c r="N121" s="117"/>
      <c r="O121" s="187"/>
      <c r="P121" s="117"/>
      <c r="Q121" s="187"/>
      <c r="R121" s="117"/>
      <c r="S121" s="187"/>
      <c r="T121" s="117"/>
    </row>
    <row r="122" spans="1:20" ht="15" x14ac:dyDescent="0.25">
      <c r="A122" s="185"/>
      <c r="B122" s="185"/>
      <c r="C122" s="185"/>
      <c r="D122" s="223"/>
      <c r="E122" s="224"/>
      <c r="F122" s="223"/>
      <c r="G122" s="224"/>
      <c r="H122" s="223"/>
      <c r="I122" s="224"/>
      <c r="J122" s="223"/>
      <c r="K122" s="224"/>
      <c r="L122" s="223"/>
      <c r="M122" s="224"/>
      <c r="N122" s="223"/>
      <c r="O122" s="224"/>
      <c r="P122" s="223"/>
      <c r="Q122" s="224"/>
      <c r="R122" s="223"/>
      <c r="S122" s="224"/>
      <c r="T122" s="223"/>
    </row>
    <row r="123" spans="1:20" ht="15" x14ac:dyDescent="0.25">
      <c r="A123" s="185"/>
      <c r="D123" s="117"/>
      <c r="E123" s="187"/>
      <c r="F123" s="117"/>
      <c r="G123" s="187"/>
      <c r="H123" s="117"/>
      <c r="I123" s="187"/>
      <c r="J123" s="117"/>
      <c r="K123" s="187"/>
      <c r="L123" s="117"/>
      <c r="M123" s="187"/>
      <c r="N123" s="117"/>
      <c r="O123" s="187"/>
      <c r="P123" s="117"/>
      <c r="Q123" s="187"/>
      <c r="R123" s="117"/>
      <c r="S123" s="187"/>
      <c r="T123" s="117"/>
    </row>
    <row r="124" spans="1:20" ht="15" x14ac:dyDescent="0.25">
      <c r="A124" s="185"/>
      <c r="B124" s="185"/>
      <c r="C124" s="185"/>
      <c r="D124" s="223"/>
      <c r="E124" s="224"/>
      <c r="F124" s="223"/>
      <c r="G124" s="224"/>
      <c r="H124" s="223"/>
      <c r="I124" s="224"/>
      <c r="J124" s="223"/>
      <c r="K124" s="224"/>
      <c r="L124" s="223"/>
      <c r="M124" s="224"/>
      <c r="N124" s="223"/>
      <c r="O124" s="224"/>
      <c r="P124" s="223"/>
      <c r="Q124" s="224"/>
      <c r="R124" s="223"/>
      <c r="S124" s="224"/>
      <c r="T124" s="223"/>
    </row>
    <row r="125" spans="1:20" ht="15" x14ac:dyDescent="0.25">
      <c r="A125" s="185"/>
      <c r="D125" s="117"/>
      <c r="E125" s="187"/>
      <c r="F125" s="117"/>
      <c r="G125" s="187"/>
      <c r="H125" s="117"/>
      <c r="I125" s="187"/>
      <c r="J125" s="117"/>
      <c r="K125" s="187"/>
      <c r="L125" s="117"/>
      <c r="M125" s="187"/>
      <c r="N125" s="117"/>
      <c r="O125" s="187"/>
      <c r="P125" s="117"/>
      <c r="Q125" s="187"/>
      <c r="R125" s="117"/>
      <c r="S125" s="187"/>
      <c r="T125" s="117"/>
    </row>
    <row r="126" spans="1:20" ht="15" x14ac:dyDescent="0.25">
      <c r="A126" s="185"/>
      <c r="D126" s="117"/>
      <c r="E126" s="187"/>
      <c r="F126" s="117"/>
      <c r="G126" s="187"/>
      <c r="H126" s="117"/>
      <c r="I126" s="187"/>
      <c r="J126" s="117"/>
      <c r="K126" s="187"/>
      <c r="L126" s="117"/>
      <c r="M126" s="187"/>
      <c r="N126" s="117"/>
      <c r="O126" s="187"/>
      <c r="P126" s="117"/>
      <c r="Q126" s="187"/>
      <c r="R126" s="117"/>
      <c r="S126" s="187"/>
      <c r="T126" s="117"/>
    </row>
    <row r="127" spans="1:20" ht="15" x14ac:dyDescent="0.25">
      <c r="A127" s="185"/>
      <c r="D127" s="117"/>
      <c r="E127" s="187"/>
      <c r="F127" s="117"/>
      <c r="G127" s="187"/>
      <c r="H127" s="117"/>
      <c r="I127" s="187"/>
      <c r="J127" s="117"/>
      <c r="K127" s="187"/>
      <c r="L127" s="117"/>
      <c r="M127" s="187"/>
      <c r="N127" s="117"/>
      <c r="O127" s="187"/>
      <c r="P127" s="117"/>
      <c r="Q127" s="187"/>
      <c r="R127" s="117"/>
      <c r="S127" s="187"/>
      <c r="T127" s="117"/>
    </row>
    <row r="128" spans="1:20" ht="15" x14ac:dyDescent="0.25">
      <c r="A128" s="185"/>
      <c r="D128" s="117"/>
      <c r="E128" s="187"/>
      <c r="F128" s="117"/>
      <c r="G128" s="187"/>
      <c r="H128" s="117"/>
      <c r="I128" s="187"/>
      <c r="J128" s="117"/>
      <c r="K128" s="187"/>
      <c r="L128" s="117"/>
      <c r="M128" s="187"/>
      <c r="N128" s="117"/>
      <c r="O128" s="187"/>
      <c r="P128" s="117"/>
      <c r="Q128" s="187"/>
      <c r="R128" s="117"/>
      <c r="S128" s="187"/>
      <c r="T128" s="117"/>
    </row>
    <row r="129" spans="1:20" ht="15" x14ac:dyDescent="0.25">
      <c r="A129" s="185"/>
      <c r="D129" s="117"/>
      <c r="E129" s="187"/>
      <c r="F129" s="117"/>
      <c r="G129" s="187"/>
      <c r="H129" s="117"/>
      <c r="I129" s="187"/>
      <c r="J129" s="117"/>
      <c r="K129" s="187"/>
      <c r="L129" s="117"/>
      <c r="M129" s="187"/>
      <c r="N129" s="117"/>
      <c r="O129" s="187"/>
      <c r="P129" s="117"/>
      <c r="Q129" s="187"/>
      <c r="R129" s="117"/>
      <c r="S129" s="187"/>
      <c r="T129" s="117"/>
    </row>
    <row r="130" spans="1:20" ht="15" x14ac:dyDescent="0.25">
      <c r="A130" s="185"/>
      <c r="D130" s="117"/>
      <c r="E130" s="187"/>
      <c r="F130" s="117"/>
      <c r="G130" s="187"/>
      <c r="H130" s="117"/>
      <c r="I130" s="187"/>
      <c r="J130" s="117"/>
      <c r="K130" s="187"/>
      <c r="L130" s="117"/>
      <c r="M130" s="187"/>
      <c r="N130" s="117"/>
      <c r="O130" s="187"/>
      <c r="P130" s="117"/>
      <c r="Q130" s="187"/>
      <c r="R130" s="117"/>
      <c r="S130" s="187"/>
      <c r="T130" s="117"/>
    </row>
    <row r="131" spans="1:20" ht="15" x14ac:dyDescent="0.25">
      <c r="A131" s="185"/>
      <c r="B131" s="185"/>
      <c r="C131" s="185"/>
      <c r="D131" s="223"/>
      <c r="E131" s="224"/>
      <c r="F131" s="223"/>
      <c r="G131" s="224"/>
      <c r="H131" s="223"/>
      <c r="I131" s="224"/>
      <c r="J131" s="223"/>
      <c r="K131" s="224"/>
      <c r="L131" s="223"/>
      <c r="M131" s="224"/>
      <c r="N131" s="223"/>
      <c r="O131" s="224"/>
      <c r="P131" s="223"/>
      <c r="Q131" s="224"/>
      <c r="R131" s="223"/>
      <c r="S131" s="224"/>
      <c r="T131" s="223"/>
    </row>
    <row r="132" spans="1:20" ht="15" x14ac:dyDescent="0.25">
      <c r="A132" s="185"/>
      <c r="D132" s="117"/>
      <c r="E132" s="187"/>
      <c r="F132" s="117"/>
      <c r="G132" s="187"/>
      <c r="H132" s="117"/>
      <c r="I132" s="187"/>
      <c r="J132" s="117"/>
      <c r="K132" s="187"/>
      <c r="L132" s="117"/>
      <c r="M132" s="187"/>
      <c r="N132" s="117"/>
      <c r="O132" s="187"/>
      <c r="P132" s="117"/>
      <c r="Q132" s="187"/>
      <c r="R132" s="117"/>
      <c r="S132" s="187"/>
      <c r="T132" s="117"/>
    </row>
    <row r="133" spans="1:20" ht="15" x14ac:dyDescent="0.25">
      <c r="A133" s="185"/>
      <c r="D133" s="117"/>
      <c r="E133" s="187"/>
      <c r="F133" s="117"/>
      <c r="G133" s="187"/>
      <c r="H133" s="117"/>
      <c r="I133" s="187"/>
      <c r="J133" s="117"/>
      <c r="K133" s="187"/>
      <c r="L133" s="117"/>
      <c r="M133" s="187"/>
      <c r="N133" s="117"/>
      <c r="O133" s="187"/>
      <c r="P133" s="117"/>
      <c r="Q133" s="187"/>
      <c r="R133" s="117"/>
      <c r="S133" s="187"/>
      <c r="T133" s="117"/>
    </row>
    <row r="134" spans="1:20" ht="15" x14ac:dyDescent="0.25">
      <c r="A134" s="185"/>
      <c r="D134" s="117"/>
      <c r="E134" s="187"/>
      <c r="F134" s="117"/>
      <c r="G134" s="187"/>
      <c r="H134" s="117"/>
      <c r="I134" s="187"/>
      <c r="J134" s="117"/>
      <c r="K134" s="187"/>
      <c r="L134" s="117"/>
      <c r="M134" s="187"/>
      <c r="N134" s="117"/>
      <c r="O134" s="187"/>
      <c r="P134" s="117"/>
      <c r="Q134" s="187"/>
      <c r="R134" s="117"/>
      <c r="S134" s="187"/>
      <c r="T134" s="117"/>
    </row>
    <row r="135" spans="1:20" ht="15" x14ac:dyDescent="0.25">
      <c r="A135" s="185"/>
      <c r="D135" s="117"/>
      <c r="E135" s="187"/>
      <c r="F135" s="117"/>
      <c r="G135" s="187"/>
      <c r="H135" s="117"/>
      <c r="I135" s="187"/>
      <c r="J135" s="117"/>
      <c r="K135" s="187"/>
      <c r="L135" s="117"/>
      <c r="M135" s="187"/>
      <c r="N135" s="117"/>
      <c r="O135" s="187"/>
      <c r="P135" s="117"/>
      <c r="Q135" s="187"/>
      <c r="R135" s="117"/>
      <c r="S135" s="187"/>
      <c r="T135" s="117"/>
    </row>
    <row r="136" spans="1:20" ht="15" x14ac:dyDescent="0.25">
      <c r="A136" s="185"/>
      <c r="B136" s="185"/>
      <c r="C136" s="185"/>
      <c r="D136" s="223"/>
      <c r="E136" s="224"/>
      <c r="F136" s="223"/>
      <c r="G136" s="224"/>
      <c r="H136" s="223"/>
      <c r="I136" s="224"/>
      <c r="J136" s="223"/>
      <c r="K136" s="224"/>
      <c r="L136" s="223"/>
      <c r="M136" s="224"/>
      <c r="N136" s="223"/>
      <c r="O136" s="224"/>
      <c r="P136" s="223"/>
      <c r="Q136" s="224"/>
      <c r="R136" s="223"/>
      <c r="S136" s="224"/>
      <c r="T136" s="223"/>
    </row>
    <row r="137" spans="1:20" ht="15" x14ac:dyDescent="0.25">
      <c r="A137" s="185"/>
      <c r="D137" s="117"/>
      <c r="E137" s="187"/>
      <c r="F137" s="117"/>
      <c r="G137" s="187"/>
      <c r="H137" s="117"/>
      <c r="I137" s="187"/>
      <c r="J137" s="117"/>
      <c r="K137" s="187"/>
      <c r="L137" s="117"/>
      <c r="M137" s="187"/>
      <c r="N137" s="117"/>
      <c r="O137" s="187"/>
      <c r="P137" s="117"/>
      <c r="Q137" s="187"/>
      <c r="R137" s="117"/>
      <c r="S137" s="187"/>
      <c r="T137" s="117"/>
    </row>
    <row r="138" spans="1:20" ht="15" x14ac:dyDescent="0.25">
      <c r="A138" s="185"/>
      <c r="D138" s="117"/>
      <c r="E138" s="187"/>
      <c r="F138" s="117"/>
      <c r="G138" s="187"/>
      <c r="H138" s="117"/>
      <c r="I138" s="187"/>
      <c r="J138" s="117"/>
      <c r="K138" s="187"/>
      <c r="L138" s="117"/>
      <c r="M138" s="187"/>
      <c r="N138" s="117"/>
      <c r="O138" s="187"/>
      <c r="P138" s="117"/>
      <c r="Q138" s="187"/>
      <c r="R138" s="117"/>
      <c r="S138" s="187"/>
      <c r="T138" s="117"/>
    </row>
    <row r="139" spans="1:20" ht="15" x14ac:dyDescent="0.25">
      <c r="A139" s="185"/>
      <c r="D139" s="117"/>
      <c r="E139" s="187"/>
      <c r="F139" s="117"/>
      <c r="G139" s="187"/>
      <c r="H139" s="117"/>
      <c r="I139" s="187"/>
      <c r="J139" s="117"/>
      <c r="K139" s="187"/>
      <c r="L139" s="117"/>
      <c r="M139" s="187"/>
      <c r="N139" s="117"/>
      <c r="O139" s="187"/>
      <c r="P139" s="117"/>
      <c r="Q139" s="187"/>
      <c r="R139" s="117"/>
      <c r="S139" s="187"/>
      <c r="T139" s="117"/>
    </row>
    <row r="140" spans="1:20" ht="15" x14ac:dyDescent="0.25">
      <c r="A140" s="185"/>
      <c r="B140" s="185"/>
      <c r="C140" s="185"/>
      <c r="D140" s="223"/>
      <c r="E140" s="224"/>
      <c r="F140" s="223"/>
      <c r="G140" s="224"/>
      <c r="H140" s="223"/>
      <c r="I140" s="224"/>
      <c r="J140" s="223"/>
      <c r="K140" s="224"/>
      <c r="L140" s="223"/>
      <c r="M140" s="224"/>
      <c r="N140" s="223"/>
      <c r="O140" s="224"/>
      <c r="P140" s="223"/>
      <c r="Q140" s="224"/>
      <c r="R140" s="223"/>
      <c r="S140" s="224"/>
      <c r="T140" s="223"/>
    </row>
    <row r="141" spans="1:20" ht="15" x14ac:dyDescent="0.25">
      <c r="A141" s="185"/>
      <c r="D141" s="117"/>
      <c r="E141" s="187"/>
      <c r="F141" s="117"/>
      <c r="G141" s="187"/>
      <c r="H141" s="117"/>
      <c r="I141" s="187"/>
      <c r="J141" s="117"/>
      <c r="K141" s="187"/>
      <c r="L141" s="117"/>
      <c r="M141" s="187"/>
      <c r="N141" s="117"/>
      <c r="O141" s="187"/>
      <c r="P141" s="117"/>
      <c r="Q141" s="187"/>
      <c r="R141" s="117"/>
      <c r="S141" s="187"/>
      <c r="T141" s="117"/>
    </row>
    <row r="142" spans="1:20" ht="15" x14ac:dyDescent="0.25">
      <c r="A142" s="185"/>
      <c r="D142" s="117"/>
      <c r="E142" s="187"/>
      <c r="F142" s="117"/>
      <c r="G142" s="187"/>
      <c r="H142" s="117"/>
      <c r="I142" s="187"/>
      <c r="J142" s="117"/>
      <c r="K142" s="187"/>
      <c r="L142" s="117"/>
      <c r="M142" s="187"/>
      <c r="N142" s="117"/>
      <c r="O142" s="187"/>
      <c r="P142" s="117"/>
      <c r="Q142" s="187"/>
      <c r="R142" s="117"/>
      <c r="S142" s="187"/>
      <c r="T142" s="117"/>
    </row>
    <row r="143" spans="1:20" ht="15" x14ac:dyDescent="0.25">
      <c r="A143" s="185"/>
      <c r="D143" s="117"/>
      <c r="E143" s="187"/>
      <c r="F143" s="117"/>
      <c r="G143" s="187"/>
      <c r="H143" s="117"/>
      <c r="I143" s="187"/>
      <c r="J143" s="117"/>
      <c r="K143" s="187"/>
      <c r="L143" s="117"/>
      <c r="M143" s="187"/>
      <c r="N143" s="117"/>
      <c r="O143" s="187"/>
      <c r="P143" s="117"/>
      <c r="Q143" s="187"/>
      <c r="R143" s="117"/>
      <c r="S143" s="187"/>
      <c r="T143" s="117"/>
    </row>
    <row r="144" spans="1:20" ht="15" x14ac:dyDescent="0.25">
      <c r="A144" s="185"/>
      <c r="D144" s="117"/>
      <c r="E144" s="187"/>
      <c r="F144" s="117"/>
      <c r="G144" s="187"/>
      <c r="H144" s="117"/>
      <c r="I144" s="187"/>
      <c r="J144" s="117"/>
      <c r="K144" s="187"/>
      <c r="L144" s="117"/>
      <c r="M144" s="187"/>
      <c r="N144" s="117"/>
      <c r="O144" s="187"/>
      <c r="P144" s="117"/>
      <c r="Q144" s="187"/>
      <c r="R144" s="117"/>
      <c r="S144" s="187"/>
      <c r="T144" s="117"/>
    </row>
    <row r="145" spans="1:20" ht="15" x14ac:dyDescent="0.25">
      <c r="A145" s="185"/>
      <c r="D145" s="117"/>
      <c r="E145" s="187"/>
      <c r="F145" s="117"/>
      <c r="G145" s="187"/>
      <c r="H145" s="117"/>
      <c r="I145" s="187"/>
      <c r="J145" s="117"/>
      <c r="K145" s="187"/>
      <c r="L145" s="117"/>
      <c r="M145" s="187"/>
      <c r="N145" s="117"/>
      <c r="O145" s="187"/>
      <c r="P145" s="117"/>
      <c r="Q145" s="187"/>
      <c r="R145" s="117"/>
      <c r="S145" s="187"/>
      <c r="T145" s="117"/>
    </row>
    <row r="146" spans="1:20" ht="15" x14ac:dyDescent="0.25">
      <c r="A146" s="185"/>
      <c r="D146" s="117"/>
      <c r="E146" s="187"/>
      <c r="F146" s="117"/>
      <c r="G146" s="187"/>
      <c r="H146" s="117"/>
      <c r="I146" s="187"/>
      <c r="J146" s="117"/>
      <c r="K146" s="187"/>
      <c r="L146" s="117"/>
      <c r="M146" s="187"/>
      <c r="N146" s="117"/>
      <c r="O146" s="187"/>
      <c r="P146" s="117"/>
      <c r="Q146" s="187"/>
      <c r="R146" s="117"/>
      <c r="S146" s="187"/>
      <c r="T146" s="117"/>
    </row>
    <row r="147" spans="1:20" ht="15" x14ac:dyDescent="0.25">
      <c r="A147" s="185"/>
      <c r="D147" s="117"/>
      <c r="E147" s="187"/>
      <c r="F147" s="117"/>
      <c r="G147" s="187"/>
      <c r="H147" s="117"/>
      <c r="I147" s="187"/>
      <c r="J147" s="117"/>
      <c r="K147" s="187"/>
      <c r="L147" s="117"/>
      <c r="M147" s="187"/>
      <c r="N147" s="117"/>
      <c r="O147" s="187"/>
      <c r="P147" s="117"/>
      <c r="Q147" s="187"/>
      <c r="R147" s="117"/>
      <c r="S147" s="187"/>
      <c r="T147" s="117"/>
    </row>
    <row r="148" spans="1:20" ht="15" x14ac:dyDescent="0.25">
      <c r="A148" s="185"/>
      <c r="D148" s="117"/>
      <c r="E148" s="187"/>
      <c r="F148" s="117"/>
      <c r="G148" s="187"/>
      <c r="H148" s="117"/>
      <c r="I148" s="187"/>
      <c r="J148" s="117"/>
      <c r="K148" s="187"/>
      <c r="L148" s="117"/>
      <c r="M148" s="187"/>
      <c r="N148" s="117"/>
      <c r="O148" s="187"/>
      <c r="P148" s="117"/>
      <c r="Q148" s="187"/>
      <c r="R148" s="117"/>
      <c r="S148" s="187"/>
      <c r="T148" s="117"/>
    </row>
    <row r="149" spans="1:20" ht="15" x14ac:dyDescent="0.25">
      <c r="A149" s="185"/>
      <c r="D149" s="117"/>
      <c r="E149" s="187"/>
      <c r="F149" s="117"/>
      <c r="G149" s="187"/>
      <c r="H149" s="117"/>
      <c r="I149" s="187"/>
      <c r="J149" s="117"/>
      <c r="K149" s="187"/>
      <c r="L149" s="117"/>
      <c r="M149" s="187"/>
      <c r="N149" s="117"/>
      <c r="O149" s="187"/>
      <c r="P149" s="117"/>
      <c r="Q149" s="187"/>
      <c r="R149" s="117"/>
      <c r="S149" s="187"/>
      <c r="T149" s="117"/>
    </row>
    <row r="150" spans="1:20" ht="15" x14ac:dyDescent="0.25">
      <c r="A150" s="185"/>
      <c r="B150" s="185"/>
      <c r="C150" s="185"/>
      <c r="D150" s="223"/>
      <c r="E150" s="224"/>
      <c r="F150" s="223"/>
      <c r="G150" s="224"/>
      <c r="H150" s="223"/>
      <c r="I150" s="224"/>
      <c r="J150" s="223"/>
      <c r="K150" s="224"/>
      <c r="L150" s="223"/>
      <c r="M150" s="224"/>
      <c r="N150" s="223"/>
      <c r="O150" s="224"/>
      <c r="P150" s="223"/>
      <c r="Q150" s="224"/>
      <c r="R150" s="223"/>
      <c r="S150" s="224"/>
      <c r="T150" s="223"/>
    </row>
    <row r="151" spans="1:20" ht="15" x14ac:dyDescent="0.25">
      <c r="A151" s="185"/>
      <c r="D151" s="117"/>
      <c r="E151" s="187"/>
      <c r="F151" s="117"/>
      <c r="G151" s="187"/>
      <c r="H151" s="117"/>
      <c r="I151" s="187"/>
      <c r="J151" s="117"/>
      <c r="K151" s="187"/>
      <c r="L151" s="117"/>
      <c r="M151" s="187"/>
      <c r="N151" s="117"/>
      <c r="O151" s="187"/>
      <c r="P151" s="117"/>
      <c r="Q151" s="187"/>
      <c r="R151" s="117"/>
      <c r="S151" s="187"/>
      <c r="T151" s="117"/>
    </row>
    <row r="152" spans="1:20" ht="15" x14ac:dyDescent="0.25">
      <c r="A152" s="185"/>
      <c r="D152" s="117"/>
      <c r="E152" s="187"/>
      <c r="F152" s="117"/>
      <c r="G152" s="187"/>
      <c r="H152" s="117"/>
      <c r="I152" s="187"/>
      <c r="J152" s="117"/>
      <c r="K152" s="187"/>
      <c r="L152" s="117"/>
      <c r="M152" s="187"/>
      <c r="N152" s="117"/>
      <c r="O152" s="187"/>
      <c r="P152" s="117"/>
      <c r="Q152" s="187"/>
      <c r="R152" s="117"/>
      <c r="S152" s="187"/>
      <c r="T152" s="117"/>
    </row>
    <row r="153" spans="1:20" ht="15" x14ac:dyDescent="0.25">
      <c r="A153" s="185"/>
      <c r="D153" s="117"/>
      <c r="E153" s="187"/>
      <c r="F153" s="117"/>
      <c r="G153" s="187"/>
      <c r="H153" s="117"/>
      <c r="I153" s="187"/>
      <c r="J153" s="117"/>
      <c r="K153" s="187"/>
      <c r="L153" s="117"/>
      <c r="M153" s="187"/>
      <c r="N153" s="117"/>
      <c r="O153" s="187"/>
      <c r="P153" s="117"/>
      <c r="Q153" s="187"/>
      <c r="R153" s="117"/>
      <c r="S153" s="187"/>
      <c r="T153" s="117"/>
    </row>
    <row r="154" spans="1:20" ht="15" x14ac:dyDescent="0.25">
      <c r="A154" s="185"/>
      <c r="B154" s="185"/>
      <c r="C154" s="185"/>
      <c r="D154" s="223"/>
      <c r="E154" s="224"/>
      <c r="F154" s="223"/>
      <c r="G154" s="224"/>
      <c r="H154" s="223"/>
      <c r="I154" s="224"/>
      <c r="J154" s="223"/>
      <c r="K154" s="224"/>
      <c r="L154" s="223"/>
      <c r="M154" s="224"/>
      <c r="N154" s="223"/>
      <c r="O154" s="224"/>
      <c r="P154" s="223"/>
      <c r="Q154" s="224"/>
      <c r="R154" s="223"/>
      <c r="S154" s="224"/>
      <c r="T154" s="223"/>
    </row>
    <row r="155" spans="1:20" ht="15" x14ac:dyDescent="0.25">
      <c r="A155" s="186"/>
      <c r="B155" s="186"/>
      <c r="C155" s="186"/>
      <c r="D155" s="188"/>
      <c r="E155" s="189"/>
      <c r="F155" s="188"/>
      <c r="G155" s="189"/>
      <c r="H155" s="188"/>
      <c r="I155" s="189"/>
      <c r="J155" s="188"/>
      <c r="K155" s="189"/>
      <c r="L155" s="188"/>
      <c r="M155" s="189"/>
      <c r="N155" s="188"/>
      <c r="O155" s="189"/>
      <c r="P155" s="188"/>
      <c r="Q155" s="189"/>
      <c r="R155" s="188"/>
      <c r="S155" s="189"/>
      <c r="T155" s="188"/>
    </row>
  </sheetData>
  <mergeCells count="37">
    <mergeCell ref="A81:C81"/>
    <mergeCell ref="A4:T4"/>
    <mergeCell ref="A2:T2"/>
    <mergeCell ref="T9:T10"/>
    <mergeCell ref="D9:E9"/>
    <mergeCell ref="F9:G9"/>
    <mergeCell ref="H9:I9"/>
    <mergeCell ref="J9:K9"/>
    <mergeCell ref="L9:M9"/>
    <mergeCell ref="N9:O9"/>
    <mergeCell ref="P9:Q9"/>
    <mergeCell ref="R9:S9"/>
    <mergeCell ref="A78:A79"/>
    <mergeCell ref="A70:A75"/>
    <mergeCell ref="A63:A65"/>
    <mergeCell ref="A58:A61"/>
    <mergeCell ref="A51:A56"/>
    <mergeCell ref="A48:A49"/>
    <mergeCell ref="A43:A46"/>
    <mergeCell ref="A37:A41"/>
    <mergeCell ref="A31:A35"/>
    <mergeCell ref="A28:A29"/>
    <mergeCell ref="A20:A24"/>
    <mergeCell ref="A11:A18"/>
    <mergeCell ref="A19:C19"/>
    <mergeCell ref="A25:C25"/>
    <mergeCell ref="A27:C27"/>
    <mergeCell ref="A30:C30"/>
    <mergeCell ref="A36:C36"/>
    <mergeCell ref="A42:C42"/>
    <mergeCell ref="A47:C47"/>
    <mergeCell ref="A50:C50"/>
    <mergeCell ref="A57:C57"/>
    <mergeCell ref="A62:C62"/>
    <mergeCell ref="A66:C66"/>
    <mergeCell ref="A76:C76"/>
    <mergeCell ref="A80:C80"/>
  </mergeCells>
  <phoneticPr fontId="0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/>
  <rowBreaks count="1" manualBreakCount="1">
    <brk id="4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1"/>
  <sheetViews>
    <sheetView zoomScaleNormal="100" zoomScaleSheetLayoutView="100" workbookViewId="0">
      <pane xSplit="3" ySplit="10" topLeftCell="D11" activePane="bottomRight" state="frozenSplit"/>
      <selection pane="topRight" activeCell="K1" sqref="K1"/>
      <selection pane="bottomLeft" activeCell="A25" sqref="A25"/>
      <selection pane="bottomRight"/>
    </sheetView>
  </sheetViews>
  <sheetFormatPr defaultRowHeight="12.75" x14ac:dyDescent="0.2"/>
  <cols>
    <col min="1" max="1" width="18.42578125" customWidth="1"/>
    <col min="2" max="2" width="8.7109375" bestFit="1" customWidth="1"/>
    <col min="3" max="3" width="31.85546875" bestFit="1" customWidth="1"/>
    <col min="4" max="4" width="12.140625" customWidth="1"/>
    <col min="5" max="5" width="12.140625" style="71" customWidth="1"/>
    <col min="6" max="6" width="12.140625" customWidth="1"/>
    <col min="7" max="7" width="12.140625" style="71" customWidth="1"/>
    <col min="8" max="8" width="12.140625" customWidth="1"/>
    <col min="9" max="9" width="12.140625" style="71" customWidth="1"/>
    <col min="10" max="10" width="12.140625" customWidth="1"/>
    <col min="11" max="11" width="12.140625" style="71" customWidth="1"/>
    <col min="12" max="12" width="12.140625" customWidth="1"/>
    <col min="13" max="13" width="12.140625" style="71" customWidth="1"/>
    <col min="14" max="14" width="12.140625" customWidth="1"/>
    <col min="22" max="22" width="5.140625" customWidth="1"/>
    <col min="23" max="25" width="9.140625" hidden="1" customWidth="1"/>
  </cols>
  <sheetData>
    <row r="1" spans="1:14" x14ac:dyDescent="0.2">
      <c r="A1" s="3"/>
      <c r="B1" s="3"/>
      <c r="C1" s="3"/>
      <c r="D1" s="3"/>
    </row>
    <row r="2" spans="1:14" x14ac:dyDescent="0.2">
      <c r="A2" s="403" t="s">
        <v>373</v>
      </c>
      <c r="B2" s="403"/>
      <c r="C2" s="403"/>
      <c r="D2" s="403"/>
      <c r="E2" s="403"/>
      <c r="F2" s="403"/>
      <c r="G2" s="403"/>
      <c r="H2" s="403"/>
      <c r="I2" s="403"/>
      <c r="J2" s="403"/>
      <c r="K2" s="403"/>
      <c r="L2" s="403"/>
      <c r="M2" s="403"/>
      <c r="N2" s="403"/>
    </row>
    <row r="3" spans="1:14" x14ac:dyDescent="0.2">
      <c r="A3" s="3"/>
      <c r="B3" s="11"/>
      <c r="C3" s="11"/>
      <c r="D3" s="11"/>
    </row>
    <row r="4" spans="1:14" x14ac:dyDescent="0.2">
      <c r="A4" s="403" t="s">
        <v>63</v>
      </c>
      <c r="B4" s="403"/>
      <c r="C4" s="403"/>
      <c r="D4" s="403"/>
      <c r="E4" s="403"/>
      <c r="F4" s="403"/>
      <c r="G4" s="403"/>
      <c r="H4" s="403"/>
      <c r="I4" s="403"/>
      <c r="J4" s="403"/>
      <c r="K4" s="403"/>
      <c r="L4" s="403"/>
      <c r="M4" s="403"/>
      <c r="N4" s="403"/>
    </row>
    <row r="6" spans="1:14" x14ac:dyDescent="0.2">
      <c r="A6" s="1" t="s">
        <v>319</v>
      </c>
    </row>
    <row r="7" spans="1:14" ht="13.5" thickBot="1" x14ac:dyDescent="0.25"/>
    <row r="8" spans="1:14" x14ac:dyDescent="0.2">
      <c r="A8" s="226"/>
      <c r="B8" s="227"/>
      <c r="C8" s="228"/>
      <c r="D8" s="444" t="s">
        <v>196</v>
      </c>
      <c r="E8" s="445"/>
      <c r="F8" s="445"/>
      <c r="G8" s="445"/>
      <c r="H8" s="445"/>
      <c r="I8" s="445"/>
      <c r="J8" s="445"/>
      <c r="K8" s="445"/>
      <c r="L8" s="445"/>
      <c r="M8" s="445"/>
      <c r="N8" s="446"/>
    </row>
    <row r="9" spans="1:14" x14ac:dyDescent="0.2">
      <c r="A9" s="230"/>
      <c r="B9" s="229"/>
      <c r="C9" s="236"/>
      <c r="D9" s="447" t="s">
        <v>87</v>
      </c>
      <c r="E9" s="448"/>
      <c r="F9" s="448" t="s">
        <v>85</v>
      </c>
      <c r="G9" s="448"/>
      <c r="H9" s="448" t="s">
        <v>84</v>
      </c>
      <c r="I9" s="448"/>
      <c r="J9" s="448" t="s">
        <v>86</v>
      </c>
      <c r="K9" s="448"/>
      <c r="L9" s="448" t="s">
        <v>88</v>
      </c>
      <c r="M9" s="448"/>
      <c r="N9" s="449" t="s">
        <v>66</v>
      </c>
    </row>
    <row r="10" spans="1:14" ht="13.5" thickBot="1" x14ac:dyDescent="0.25">
      <c r="A10" s="231" t="s">
        <v>7</v>
      </c>
      <c r="B10" s="232" t="s">
        <v>16</v>
      </c>
      <c r="C10" s="308" t="s">
        <v>59</v>
      </c>
      <c r="D10" s="326" t="s">
        <v>242</v>
      </c>
      <c r="E10" s="234" t="s">
        <v>55</v>
      </c>
      <c r="F10" s="327" t="s">
        <v>242</v>
      </c>
      <c r="G10" s="234" t="s">
        <v>55</v>
      </c>
      <c r="H10" s="327" t="s">
        <v>242</v>
      </c>
      <c r="I10" s="234" t="s">
        <v>55</v>
      </c>
      <c r="J10" s="327" t="s">
        <v>242</v>
      </c>
      <c r="K10" s="234" t="s">
        <v>55</v>
      </c>
      <c r="L10" s="327" t="s">
        <v>242</v>
      </c>
      <c r="M10" s="234" t="s">
        <v>55</v>
      </c>
      <c r="N10" s="434"/>
    </row>
    <row r="11" spans="1:14" x14ac:dyDescent="0.2">
      <c r="A11" s="430" t="s">
        <v>404</v>
      </c>
      <c r="B11" s="195" t="s">
        <v>128</v>
      </c>
      <c r="C11" s="295" t="s">
        <v>61</v>
      </c>
      <c r="D11" s="37">
        <v>1778</v>
      </c>
      <c r="E11" s="309">
        <v>4.7472832616879825E-2</v>
      </c>
      <c r="F11" s="34">
        <v>9668</v>
      </c>
      <c r="G11" s="323">
        <v>0.25813686487063786</v>
      </c>
      <c r="H11" s="37">
        <v>23488</v>
      </c>
      <c r="I11" s="318">
        <v>0.62713267295009745</v>
      </c>
      <c r="J11" s="34">
        <v>1750</v>
      </c>
      <c r="K11" s="323">
        <v>4.672522895362187E-2</v>
      </c>
      <c r="L11" s="37">
        <v>769</v>
      </c>
      <c r="M11" s="318">
        <v>2.0532400608762984E-2</v>
      </c>
      <c r="N11" s="307">
        <v>37453</v>
      </c>
    </row>
    <row r="12" spans="1:14" ht="12.75" customHeight="1" x14ac:dyDescent="0.2">
      <c r="A12" s="429"/>
      <c r="B12" s="140" t="s">
        <v>129</v>
      </c>
      <c r="C12" s="296" t="s">
        <v>22</v>
      </c>
      <c r="D12" s="36">
        <v>23</v>
      </c>
      <c r="E12" s="310">
        <v>6.1926173231738508E-4</v>
      </c>
      <c r="F12" s="39">
        <v>661</v>
      </c>
      <c r="G12" s="324">
        <v>1.7797043698338764E-2</v>
      </c>
      <c r="H12" s="36">
        <v>25003</v>
      </c>
      <c r="I12" s="316">
        <v>0.67319135187528611</v>
      </c>
      <c r="J12" s="39">
        <v>11408</v>
      </c>
      <c r="K12" s="324">
        <v>0.30715381922942303</v>
      </c>
      <c r="L12" s="36">
        <v>46</v>
      </c>
      <c r="M12" s="316">
        <v>1.2385234646347702E-3</v>
      </c>
      <c r="N12" s="220">
        <v>37141</v>
      </c>
    </row>
    <row r="13" spans="1:14" ht="12.75" customHeight="1" x14ac:dyDescent="0.2">
      <c r="A13" s="429"/>
      <c r="B13" s="140" t="s">
        <v>130</v>
      </c>
      <c r="C13" s="296" t="s">
        <v>33</v>
      </c>
      <c r="D13" s="36">
        <v>484</v>
      </c>
      <c r="E13" s="310">
        <v>9.5655954780821378E-3</v>
      </c>
      <c r="F13" s="39">
        <v>8592</v>
      </c>
      <c r="G13" s="324">
        <v>0.16980908336297879</v>
      </c>
      <c r="H13" s="36">
        <v>39843</v>
      </c>
      <c r="I13" s="316">
        <v>0.78744219139096405</v>
      </c>
      <c r="J13" s="39">
        <v>1068</v>
      </c>
      <c r="K13" s="324">
        <v>2.1107553658247361E-2</v>
      </c>
      <c r="L13" s="36">
        <v>611</v>
      </c>
      <c r="M13" s="316">
        <v>1.2075576109727657E-2</v>
      </c>
      <c r="N13" s="220">
        <v>50598</v>
      </c>
    </row>
    <row r="14" spans="1:14" ht="12.75" customHeight="1" x14ac:dyDescent="0.2">
      <c r="A14" s="429"/>
      <c r="B14" s="140" t="s">
        <v>115</v>
      </c>
      <c r="C14" s="296" t="s">
        <v>34</v>
      </c>
      <c r="D14" s="36">
        <v>337</v>
      </c>
      <c r="E14" s="310">
        <v>9.8969193268920157E-3</v>
      </c>
      <c r="F14" s="39">
        <v>14941</v>
      </c>
      <c r="G14" s="324">
        <v>0.43878300196763675</v>
      </c>
      <c r="H14" s="36">
        <v>17391</v>
      </c>
      <c r="I14" s="316">
        <v>0.5107338991512731</v>
      </c>
      <c r="J14" s="39">
        <v>980</v>
      </c>
      <c r="K14" s="324">
        <v>2.8780358873454523E-2</v>
      </c>
      <c r="L14" s="36">
        <v>402</v>
      </c>
      <c r="M14" s="316">
        <v>1.180582068074359E-2</v>
      </c>
      <c r="N14" s="220">
        <v>34051</v>
      </c>
    </row>
    <row r="15" spans="1:14" ht="12.75" customHeight="1" x14ac:dyDescent="0.2">
      <c r="A15" s="429"/>
      <c r="B15" s="140" t="s">
        <v>131</v>
      </c>
      <c r="C15" s="296" t="s">
        <v>35</v>
      </c>
      <c r="D15" s="36">
        <v>122</v>
      </c>
      <c r="E15" s="310">
        <v>5.5436906438860361E-3</v>
      </c>
      <c r="F15" s="39">
        <v>3071</v>
      </c>
      <c r="G15" s="324">
        <v>0.13954650792929521</v>
      </c>
      <c r="H15" s="36">
        <v>18404</v>
      </c>
      <c r="I15" s="316">
        <v>0.83627936565638206</v>
      </c>
      <c r="J15" s="39">
        <v>402</v>
      </c>
      <c r="K15" s="324">
        <v>1.8266915072476939E-2</v>
      </c>
      <c r="L15" s="36">
        <v>8</v>
      </c>
      <c r="M15" s="316">
        <v>3.6352069795974007E-4</v>
      </c>
      <c r="N15" s="220">
        <v>22007</v>
      </c>
    </row>
    <row r="16" spans="1:14" ht="12.75" customHeight="1" x14ac:dyDescent="0.2">
      <c r="A16" s="429"/>
      <c r="B16" s="140" t="s">
        <v>132</v>
      </c>
      <c r="C16" s="296" t="s">
        <v>36</v>
      </c>
      <c r="D16" s="36">
        <v>87</v>
      </c>
      <c r="E16" s="310">
        <v>3.8757963202209651E-3</v>
      </c>
      <c r="F16" s="39">
        <v>8365</v>
      </c>
      <c r="G16" s="324">
        <v>0.37265558872009624</v>
      </c>
      <c r="H16" s="36">
        <v>13772</v>
      </c>
      <c r="I16" s="316">
        <v>0.61353410255267959</v>
      </c>
      <c r="J16" s="39">
        <v>223</v>
      </c>
      <c r="K16" s="324">
        <v>9.9345124070031633E-3</v>
      </c>
      <c r="L16" s="36">
        <v>0</v>
      </c>
      <c r="M16" s="316">
        <v>0</v>
      </c>
      <c r="N16" s="220">
        <v>22447</v>
      </c>
    </row>
    <row r="17" spans="1:14" ht="12.75" customHeight="1" x14ac:dyDescent="0.2">
      <c r="A17" s="429"/>
      <c r="B17" s="140" t="s">
        <v>133</v>
      </c>
      <c r="C17" s="296" t="s">
        <v>39</v>
      </c>
      <c r="D17" s="36">
        <v>496</v>
      </c>
      <c r="E17" s="310">
        <v>1.9215868588253526E-2</v>
      </c>
      <c r="F17" s="39">
        <v>7772</v>
      </c>
      <c r="G17" s="324">
        <v>0.30110026344335966</v>
      </c>
      <c r="H17" s="36">
        <v>17338</v>
      </c>
      <c r="I17" s="316">
        <v>0.67170308383697508</v>
      </c>
      <c r="J17" s="39">
        <v>198</v>
      </c>
      <c r="K17" s="324">
        <v>7.6708507670850768E-3</v>
      </c>
      <c r="L17" s="36">
        <v>8</v>
      </c>
      <c r="M17" s="316">
        <v>3.0993336432666977E-4</v>
      </c>
      <c r="N17" s="220">
        <v>25812</v>
      </c>
    </row>
    <row r="18" spans="1:14" ht="12.75" customHeight="1" x14ac:dyDescent="0.2">
      <c r="A18" s="429"/>
      <c r="B18" s="140" t="s">
        <v>370</v>
      </c>
      <c r="C18" s="296" t="s">
        <v>60</v>
      </c>
      <c r="D18" s="36">
        <v>1260</v>
      </c>
      <c r="E18" s="310">
        <v>4.1016960187506106E-2</v>
      </c>
      <c r="F18" s="39">
        <v>11842</v>
      </c>
      <c r="G18" s="324">
        <v>0.38549431947654544</v>
      </c>
      <c r="H18" s="36">
        <v>16501</v>
      </c>
      <c r="I18" s="316">
        <v>0.53715941274130019</v>
      </c>
      <c r="J18" s="39">
        <v>390</v>
      </c>
      <c r="K18" s="324">
        <v>1.2695725772323318E-2</v>
      </c>
      <c r="L18" s="36">
        <v>726</v>
      </c>
      <c r="M18" s="316">
        <v>2.3633581822324945E-2</v>
      </c>
      <c r="N18" s="220">
        <v>30719</v>
      </c>
    </row>
    <row r="19" spans="1:14" ht="12.75" customHeight="1" x14ac:dyDescent="0.25">
      <c r="A19" s="427" t="s">
        <v>405</v>
      </c>
      <c r="B19" s="428"/>
      <c r="C19" s="437"/>
      <c r="D19" s="36">
        <v>4587</v>
      </c>
      <c r="E19" s="310">
        <v>1.762685030050571E-2</v>
      </c>
      <c r="F19" s="39">
        <v>64912</v>
      </c>
      <c r="G19" s="324">
        <v>0.2494427963170758</v>
      </c>
      <c r="H19" s="36">
        <v>171740</v>
      </c>
      <c r="I19" s="316">
        <v>0.65995972762346866</v>
      </c>
      <c r="J19" s="39">
        <v>16419</v>
      </c>
      <c r="K19" s="324">
        <v>6.3094670827120836E-2</v>
      </c>
      <c r="L19" s="36">
        <v>2570</v>
      </c>
      <c r="M19" s="316">
        <v>9.8759549318290108E-3</v>
      </c>
      <c r="N19" s="220">
        <v>260228</v>
      </c>
    </row>
    <row r="20" spans="1:14" x14ac:dyDescent="0.2">
      <c r="A20" s="429" t="s">
        <v>406</v>
      </c>
      <c r="B20" s="140" t="s">
        <v>122</v>
      </c>
      <c r="C20" s="296" t="s">
        <v>29</v>
      </c>
      <c r="D20" s="36">
        <v>16</v>
      </c>
      <c r="E20" s="310">
        <v>5.1556357543339562E-4</v>
      </c>
      <c r="F20" s="39">
        <v>2511</v>
      </c>
      <c r="G20" s="324">
        <v>8.0911258619578527E-2</v>
      </c>
      <c r="H20" s="36">
        <v>27618</v>
      </c>
      <c r="I20" s="316">
        <v>0.88992717664497001</v>
      </c>
      <c r="J20" s="39">
        <v>851</v>
      </c>
      <c r="K20" s="324">
        <v>2.7421537668363732E-2</v>
      </c>
      <c r="L20" s="36">
        <v>38</v>
      </c>
      <c r="M20" s="316">
        <v>1.2244634916543146E-3</v>
      </c>
      <c r="N20" s="220">
        <v>31034</v>
      </c>
    </row>
    <row r="21" spans="1:14" ht="12.75" customHeight="1" x14ac:dyDescent="0.2">
      <c r="A21" s="429"/>
      <c r="B21" s="140" t="s">
        <v>123</v>
      </c>
      <c r="C21" s="296" t="s">
        <v>32</v>
      </c>
      <c r="D21" s="36">
        <v>2116</v>
      </c>
      <c r="E21" s="310">
        <v>3.5451011928695889E-2</v>
      </c>
      <c r="F21" s="39">
        <v>16159</v>
      </c>
      <c r="G21" s="324">
        <v>0.27072443372202115</v>
      </c>
      <c r="H21" s="36">
        <v>40347</v>
      </c>
      <c r="I21" s="316">
        <v>0.67596501809408926</v>
      </c>
      <c r="J21" s="39">
        <v>797</v>
      </c>
      <c r="K21" s="324">
        <v>1.3352767725505964E-2</v>
      </c>
      <c r="L21" s="36">
        <v>269</v>
      </c>
      <c r="M21" s="316">
        <v>4.506768529687709E-3</v>
      </c>
      <c r="N21" s="220">
        <v>59688</v>
      </c>
    </row>
    <row r="22" spans="1:14" ht="12.75" customHeight="1" x14ac:dyDescent="0.2">
      <c r="A22" s="429"/>
      <c r="B22" s="140" t="s">
        <v>124</v>
      </c>
      <c r="C22" s="296" t="s">
        <v>37</v>
      </c>
      <c r="D22" s="36">
        <v>1351</v>
      </c>
      <c r="E22" s="310">
        <v>3.1084625649993099E-2</v>
      </c>
      <c r="F22" s="39">
        <v>10132</v>
      </c>
      <c r="G22" s="324">
        <v>0.23312318807233906</v>
      </c>
      <c r="H22" s="36">
        <v>30054</v>
      </c>
      <c r="I22" s="316">
        <v>0.69150062123234091</v>
      </c>
      <c r="J22" s="39">
        <v>1919</v>
      </c>
      <c r="K22" s="324">
        <v>4.415351341401684E-2</v>
      </c>
      <c r="L22" s="36">
        <v>6</v>
      </c>
      <c r="M22" s="316">
        <v>1.3805163131010999E-4</v>
      </c>
      <c r="N22" s="220">
        <v>43462</v>
      </c>
    </row>
    <row r="23" spans="1:14" ht="12.75" customHeight="1" x14ac:dyDescent="0.2">
      <c r="A23" s="429"/>
      <c r="B23" s="140" t="s">
        <v>119</v>
      </c>
      <c r="C23" s="296" t="s">
        <v>38</v>
      </c>
      <c r="D23" s="36">
        <v>1275</v>
      </c>
      <c r="E23" s="322">
        <v>1.8238516886720929E-2</v>
      </c>
      <c r="F23" s="39">
        <v>13257</v>
      </c>
      <c r="G23" s="324">
        <v>0.18963766146451713</v>
      </c>
      <c r="H23" s="36">
        <v>53381</v>
      </c>
      <c r="I23" s="316">
        <v>0.76360021170984305</v>
      </c>
      <c r="J23" s="39">
        <v>1882</v>
      </c>
      <c r="K23" s="324">
        <v>2.6921481396712774E-2</v>
      </c>
      <c r="L23" s="36">
        <v>112</v>
      </c>
      <c r="M23" s="316">
        <v>1.6021285422060738E-3</v>
      </c>
      <c r="N23" s="220">
        <v>69907</v>
      </c>
    </row>
    <row r="24" spans="1:14" ht="12.75" customHeight="1" x14ac:dyDescent="0.2">
      <c r="A24" s="429"/>
      <c r="B24" s="140" t="s">
        <v>120</v>
      </c>
      <c r="C24" s="296" t="s">
        <v>47</v>
      </c>
      <c r="D24" s="36">
        <v>2773</v>
      </c>
      <c r="E24" s="322">
        <v>4.2204431998051871E-2</v>
      </c>
      <c r="F24" s="39">
        <v>10945</v>
      </c>
      <c r="G24" s="324">
        <v>0.16658042128333131</v>
      </c>
      <c r="H24" s="36">
        <v>49155</v>
      </c>
      <c r="I24" s="316">
        <v>0.74812796785583835</v>
      </c>
      <c r="J24" s="39">
        <v>2606</v>
      </c>
      <c r="K24" s="324">
        <v>3.9662729818580301E-2</v>
      </c>
      <c r="L24" s="36">
        <v>225</v>
      </c>
      <c r="M24" s="316">
        <v>3.4244490441982223E-3</v>
      </c>
      <c r="N24" s="220">
        <v>65704</v>
      </c>
    </row>
    <row r="25" spans="1:14" ht="12.75" customHeight="1" x14ac:dyDescent="0.25">
      <c r="A25" s="427" t="s">
        <v>407</v>
      </c>
      <c r="B25" s="428"/>
      <c r="C25" s="437"/>
      <c r="D25" s="36">
        <v>7531</v>
      </c>
      <c r="E25" s="322">
        <v>2.7913786393372747E-2</v>
      </c>
      <c r="F25" s="39">
        <v>53004</v>
      </c>
      <c r="G25" s="324">
        <v>0.19646027539428085</v>
      </c>
      <c r="H25" s="36">
        <v>200555</v>
      </c>
      <c r="I25" s="316">
        <v>0.74336069979058172</v>
      </c>
      <c r="J25" s="39">
        <v>8055</v>
      </c>
      <c r="K25" s="324">
        <v>2.9856001779128599E-2</v>
      </c>
      <c r="L25" s="36">
        <v>650</v>
      </c>
      <c r="M25" s="316">
        <v>2.4092366426360754E-3</v>
      </c>
      <c r="N25" s="220">
        <v>269795</v>
      </c>
    </row>
    <row r="26" spans="1:14" ht="15" x14ac:dyDescent="0.25">
      <c r="A26" s="202" t="s">
        <v>408</v>
      </c>
      <c r="B26" s="140" t="s">
        <v>125</v>
      </c>
      <c r="C26" s="296" t="s">
        <v>31</v>
      </c>
      <c r="D26" s="36">
        <v>2907</v>
      </c>
      <c r="E26" s="322">
        <v>5.4444319586470391E-2</v>
      </c>
      <c r="F26" s="39">
        <v>16086</v>
      </c>
      <c r="G26" s="324">
        <v>0.30126980559613442</v>
      </c>
      <c r="H26" s="36">
        <v>33278</v>
      </c>
      <c r="I26" s="316">
        <v>0.62325354908791253</v>
      </c>
      <c r="J26" s="39">
        <v>930</v>
      </c>
      <c r="K26" s="324">
        <v>1.7417687380604563E-2</v>
      </c>
      <c r="L26" s="36">
        <v>193</v>
      </c>
      <c r="M26" s="316">
        <v>3.6146383488781511E-3</v>
      </c>
      <c r="N26" s="220">
        <v>53394</v>
      </c>
    </row>
    <row r="27" spans="1:14" ht="15" x14ac:dyDescent="0.25">
      <c r="A27" s="427" t="s">
        <v>409</v>
      </c>
      <c r="B27" s="428"/>
      <c r="C27" s="437"/>
      <c r="D27" s="36">
        <v>2907</v>
      </c>
      <c r="E27" s="322">
        <v>5.4444319586470391E-2</v>
      </c>
      <c r="F27" s="39">
        <v>16086</v>
      </c>
      <c r="G27" s="324">
        <v>0.30126980559613442</v>
      </c>
      <c r="H27" s="36">
        <v>33278</v>
      </c>
      <c r="I27" s="316">
        <v>0.62325354908791253</v>
      </c>
      <c r="J27" s="39">
        <v>930</v>
      </c>
      <c r="K27" s="324">
        <v>1.7417687380604563E-2</v>
      </c>
      <c r="L27" s="36">
        <v>193</v>
      </c>
      <c r="M27" s="316">
        <v>3.6146383488781511E-3</v>
      </c>
      <c r="N27" s="220">
        <v>53394</v>
      </c>
    </row>
    <row r="28" spans="1:14" x14ac:dyDescent="0.2">
      <c r="A28" s="429" t="s">
        <v>410</v>
      </c>
      <c r="B28" s="140" t="s">
        <v>137</v>
      </c>
      <c r="C28" s="296" t="s">
        <v>24</v>
      </c>
      <c r="D28" s="36">
        <v>1326</v>
      </c>
      <c r="E28" s="322">
        <v>5.3671172994414311E-2</v>
      </c>
      <c r="F28" s="39">
        <v>10130</v>
      </c>
      <c r="G28" s="324">
        <v>0.41002185703877603</v>
      </c>
      <c r="H28" s="36">
        <v>12315</v>
      </c>
      <c r="I28" s="316">
        <v>0.49846191208613294</v>
      </c>
      <c r="J28" s="39">
        <v>632</v>
      </c>
      <c r="K28" s="324">
        <v>2.5580830567473487E-2</v>
      </c>
      <c r="L28" s="36">
        <v>303</v>
      </c>
      <c r="M28" s="316">
        <v>1.226422731320327E-2</v>
      </c>
      <c r="N28" s="220">
        <v>24706</v>
      </c>
    </row>
    <row r="29" spans="1:14" ht="12.75" customHeight="1" x14ac:dyDescent="0.2">
      <c r="A29" s="429"/>
      <c r="B29" s="140" t="s">
        <v>138</v>
      </c>
      <c r="C29" s="296" t="s">
        <v>30</v>
      </c>
      <c r="D29" s="36">
        <v>324</v>
      </c>
      <c r="E29" s="322">
        <v>2.2649423278573926E-2</v>
      </c>
      <c r="F29" s="39">
        <v>4518</v>
      </c>
      <c r="G29" s="324">
        <v>0.31583362460678083</v>
      </c>
      <c r="H29" s="36">
        <v>9100</v>
      </c>
      <c r="I29" s="316">
        <v>0.63614120936735408</v>
      </c>
      <c r="J29" s="39">
        <v>248</v>
      </c>
      <c r="K29" s="324">
        <v>1.7336595595945473E-2</v>
      </c>
      <c r="L29" s="36">
        <v>115</v>
      </c>
      <c r="M29" s="316">
        <v>8.0391471513456825E-3</v>
      </c>
      <c r="N29" s="220">
        <v>14305</v>
      </c>
    </row>
    <row r="30" spans="1:14" ht="12.75" customHeight="1" x14ac:dyDescent="0.25">
      <c r="A30" s="427" t="s">
        <v>411</v>
      </c>
      <c r="B30" s="428"/>
      <c r="C30" s="437"/>
      <c r="D30" s="36">
        <v>1650</v>
      </c>
      <c r="E30" s="322">
        <v>4.2295762733587962E-2</v>
      </c>
      <c r="F30" s="39">
        <v>14648</v>
      </c>
      <c r="G30" s="324">
        <v>0.37548383789187667</v>
      </c>
      <c r="H30" s="36">
        <v>21415</v>
      </c>
      <c r="I30" s="316">
        <v>0.54894773269077957</v>
      </c>
      <c r="J30" s="39">
        <v>880</v>
      </c>
      <c r="K30" s="324">
        <v>2.2557740124580245E-2</v>
      </c>
      <c r="L30" s="36">
        <v>418</v>
      </c>
      <c r="M30" s="316">
        <v>1.0714926559175617E-2</v>
      </c>
      <c r="N30" s="220">
        <v>39011</v>
      </c>
    </row>
    <row r="31" spans="1:14" x14ac:dyDescent="0.2">
      <c r="A31" s="429" t="s">
        <v>412</v>
      </c>
      <c r="B31" s="140" t="s">
        <v>139</v>
      </c>
      <c r="C31" s="296" t="s">
        <v>25</v>
      </c>
      <c r="D31" s="36">
        <v>811</v>
      </c>
      <c r="E31" s="322">
        <v>3.5560817328773128E-2</v>
      </c>
      <c r="F31" s="39">
        <v>8533</v>
      </c>
      <c r="G31" s="324">
        <v>0.37415592387968077</v>
      </c>
      <c r="H31" s="36">
        <v>13067</v>
      </c>
      <c r="I31" s="316">
        <v>0.57296325528369729</v>
      </c>
      <c r="J31" s="39">
        <v>244</v>
      </c>
      <c r="K31" s="324">
        <v>1.0698938875734455E-2</v>
      </c>
      <c r="L31" s="36">
        <v>151</v>
      </c>
      <c r="M31" s="316">
        <v>6.6210646321143559E-3</v>
      </c>
      <c r="N31" s="220">
        <v>22806</v>
      </c>
    </row>
    <row r="32" spans="1:14" ht="12.75" customHeight="1" x14ac:dyDescent="0.2">
      <c r="A32" s="429"/>
      <c r="B32" s="140" t="s">
        <v>140</v>
      </c>
      <c r="C32" s="296" t="s">
        <v>109</v>
      </c>
      <c r="D32" s="36">
        <v>282</v>
      </c>
      <c r="E32" s="322">
        <v>1.6133646089593227E-2</v>
      </c>
      <c r="F32" s="39">
        <v>5399</v>
      </c>
      <c r="G32" s="324">
        <v>0.30888494765146746</v>
      </c>
      <c r="H32" s="36">
        <v>11394</v>
      </c>
      <c r="I32" s="316">
        <v>0.65186795583271351</v>
      </c>
      <c r="J32" s="39">
        <v>374</v>
      </c>
      <c r="K32" s="324">
        <v>2.1397105097545627E-2</v>
      </c>
      <c r="L32" s="36">
        <v>30</v>
      </c>
      <c r="M32" s="316">
        <v>1.7163453286801304E-3</v>
      </c>
      <c r="N32" s="220">
        <v>17479</v>
      </c>
    </row>
    <row r="33" spans="1:14" ht="12.75" customHeight="1" x14ac:dyDescent="0.2">
      <c r="A33" s="429"/>
      <c r="B33" s="140" t="s">
        <v>141</v>
      </c>
      <c r="C33" s="296" t="s">
        <v>27</v>
      </c>
      <c r="D33" s="36">
        <v>783</v>
      </c>
      <c r="E33" s="322">
        <v>2.1999325691166555E-2</v>
      </c>
      <c r="F33" s="39">
        <v>9188</v>
      </c>
      <c r="G33" s="324">
        <v>0.25814789840413577</v>
      </c>
      <c r="H33" s="36">
        <v>25206</v>
      </c>
      <c r="I33" s="316">
        <v>0.70819285232636553</v>
      </c>
      <c r="J33" s="39">
        <v>207</v>
      </c>
      <c r="K33" s="324">
        <v>5.8159136884693187E-3</v>
      </c>
      <c r="L33" s="36">
        <v>208</v>
      </c>
      <c r="M33" s="316">
        <v>5.8440098898628907E-3</v>
      </c>
      <c r="N33" s="220">
        <v>35592</v>
      </c>
    </row>
    <row r="34" spans="1:14" ht="12.75" customHeight="1" x14ac:dyDescent="0.2">
      <c r="A34" s="429"/>
      <c r="B34" s="140" t="s">
        <v>142</v>
      </c>
      <c r="C34" s="296" t="s">
        <v>28</v>
      </c>
      <c r="D34" s="36">
        <v>73</v>
      </c>
      <c r="E34" s="322">
        <v>9.2592592592592587E-3</v>
      </c>
      <c r="F34" s="39">
        <v>3591</v>
      </c>
      <c r="G34" s="324">
        <v>0.45547945205479451</v>
      </c>
      <c r="H34" s="36">
        <v>4155</v>
      </c>
      <c r="I34" s="316">
        <v>0.52701674277016741</v>
      </c>
      <c r="J34" s="39">
        <v>41</v>
      </c>
      <c r="K34" s="324">
        <v>5.2004058853373919E-3</v>
      </c>
      <c r="L34" s="36">
        <v>24</v>
      </c>
      <c r="M34" s="316">
        <v>3.0441400304414001E-3</v>
      </c>
      <c r="N34" s="220">
        <v>7884</v>
      </c>
    </row>
    <row r="35" spans="1:14" ht="12.75" customHeight="1" x14ac:dyDescent="0.2">
      <c r="A35" s="429"/>
      <c r="B35" s="140" t="s">
        <v>143</v>
      </c>
      <c r="C35" s="296" t="s">
        <v>110</v>
      </c>
      <c r="D35" s="36">
        <v>1557</v>
      </c>
      <c r="E35" s="322">
        <v>3.7854659502564975E-2</v>
      </c>
      <c r="F35" s="39">
        <v>19878</v>
      </c>
      <c r="G35" s="324">
        <v>0.48328511341810315</v>
      </c>
      <c r="H35" s="36">
        <v>19077</v>
      </c>
      <c r="I35" s="316">
        <v>0.46381075101504948</v>
      </c>
      <c r="J35" s="39">
        <v>565</v>
      </c>
      <c r="K35" s="324">
        <v>1.3736597700031607E-2</v>
      </c>
      <c r="L35" s="36">
        <v>54</v>
      </c>
      <c r="M35" s="316">
        <v>1.3128783642508083E-3</v>
      </c>
      <c r="N35" s="220">
        <v>41131</v>
      </c>
    </row>
    <row r="36" spans="1:14" ht="12.75" customHeight="1" x14ac:dyDescent="0.25">
      <c r="A36" s="427" t="s">
        <v>413</v>
      </c>
      <c r="B36" s="428"/>
      <c r="C36" s="437"/>
      <c r="D36" s="36">
        <v>3506</v>
      </c>
      <c r="E36" s="322">
        <v>2.8072254427825641E-2</v>
      </c>
      <c r="F36" s="39">
        <v>46589</v>
      </c>
      <c r="G36" s="324">
        <v>0.37303430163661405</v>
      </c>
      <c r="H36" s="36">
        <v>72899</v>
      </c>
      <c r="I36" s="316">
        <v>0.58369631361496332</v>
      </c>
      <c r="J36" s="39">
        <v>1431</v>
      </c>
      <c r="K36" s="324">
        <v>1.1457899625276239E-2</v>
      </c>
      <c r="L36" s="36">
        <v>467</v>
      </c>
      <c r="M36" s="316">
        <v>3.7392306953207572E-3</v>
      </c>
      <c r="N36" s="220">
        <v>124892</v>
      </c>
    </row>
    <row r="37" spans="1:14" x14ac:dyDescent="0.2">
      <c r="A37" s="429" t="s">
        <v>414</v>
      </c>
      <c r="B37" s="140" t="s">
        <v>144</v>
      </c>
      <c r="C37" s="296" t="s">
        <v>23</v>
      </c>
      <c r="D37" s="36">
        <v>871</v>
      </c>
      <c r="E37" s="322">
        <v>2.4283483885357421E-2</v>
      </c>
      <c r="F37" s="39">
        <v>10681</v>
      </c>
      <c r="G37" s="324">
        <v>0.29778632764581242</v>
      </c>
      <c r="H37" s="36">
        <v>23442</v>
      </c>
      <c r="I37" s="316">
        <v>0.65356306457009028</v>
      </c>
      <c r="J37" s="39">
        <v>874</v>
      </c>
      <c r="K37" s="324">
        <v>2.4367123898739823E-2</v>
      </c>
      <c r="L37" s="36">
        <v>0</v>
      </c>
      <c r="M37" s="316">
        <v>0</v>
      </c>
      <c r="N37" s="220">
        <v>35868</v>
      </c>
    </row>
    <row r="38" spans="1:14" ht="12.75" customHeight="1" x14ac:dyDescent="0.2">
      <c r="A38" s="429"/>
      <c r="B38" s="140" t="s">
        <v>145</v>
      </c>
      <c r="C38" s="296" t="s">
        <v>73</v>
      </c>
      <c r="D38" s="36">
        <v>1049</v>
      </c>
      <c r="E38" s="322">
        <v>3.5432007025602917E-2</v>
      </c>
      <c r="F38" s="39">
        <v>12353</v>
      </c>
      <c r="G38" s="324">
        <v>0.41724650408700942</v>
      </c>
      <c r="H38" s="36">
        <v>15309</v>
      </c>
      <c r="I38" s="316">
        <v>0.51709113017631558</v>
      </c>
      <c r="J38" s="39">
        <v>895</v>
      </c>
      <c r="K38" s="324">
        <v>3.0230358711072079E-2</v>
      </c>
      <c r="L38" s="36">
        <v>0</v>
      </c>
      <c r="M38" s="316">
        <v>0</v>
      </c>
      <c r="N38" s="220">
        <v>29606</v>
      </c>
    </row>
    <row r="39" spans="1:14" ht="12.75" customHeight="1" x14ac:dyDescent="0.2">
      <c r="A39" s="429"/>
      <c r="B39" s="140" t="s">
        <v>146</v>
      </c>
      <c r="C39" s="296" t="s">
        <v>26</v>
      </c>
      <c r="D39" s="36">
        <v>492</v>
      </c>
      <c r="E39" s="322">
        <v>1.7587760062915566E-2</v>
      </c>
      <c r="F39" s="39">
        <v>8054</v>
      </c>
      <c r="G39" s="324">
        <v>0.28791020233073567</v>
      </c>
      <c r="H39" s="36">
        <v>19044</v>
      </c>
      <c r="I39" s="316">
        <v>0.68077500536212199</v>
      </c>
      <c r="J39" s="39">
        <v>384</v>
      </c>
      <c r="K39" s="324">
        <v>1.3727032244226781E-2</v>
      </c>
      <c r="L39" s="36">
        <v>0</v>
      </c>
      <c r="M39" s="316">
        <v>0</v>
      </c>
      <c r="N39" s="220">
        <v>27974</v>
      </c>
    </row>
    <row r="40" spans="1:14" ht="12.75" customHeight="1" x14ac:dyDescent="0.2">
      <c r="A40" s="429"/>
      <c r="B40" s="140" t="s">
        <v>147</v>
      </c>
      <c r="C40" s="296" t="s">
        <v>239</v>
      </c>
      <c r="D40" s="36">
        <v>755</v>
      </c>
      <c r="E40" s="322">
        <v>2.4487545407368968E-2</v>
      </c>
      <c r="F40" s="39">
        <v>12028</v>
      </c>
      <c r="G40" s="324">
        <v>0.39011416709911778</v>
      </c>
      <c r="H40" s="36">
        <v>17548</v>
      </c>
      <c r="I40" s="316">
        <v>0.56914893617021278</v>
      </c>
      <c r="J40" s="39">
        <v>501</v>
      </c>
      <c r="K40" s="324">
        <v>1.6249351323300468E-2</v>
      </c>
      <c r="L40" s="36">
        <v>0</v>
      </c>
      <c r="M40" s="316">
        <v>0</v>
      </c>
      <c r="N40" s="220">
        <v>30832</v>
      </c>
    </row>
    <row r="41" spans="1:14" ht="12.75" customHeight="1" x14ac:dyDescent="0.2">
      <c r="A41" s="429"/>
      <c r="B41" s="140" t="s">
        <v>148</v>
      </c>
      <c r="C41" s="296" t="s">
        <v>19</v>
      </c>
      <c r="D41" s="36">
        <v>533</v>
      </c>
      <c r="E41" s="322">
        <v>2.2904043659490354E-2</v>
      </c>
      <c r="F41" s="39">
        <v>6899</v>
      </c>
      <c r="G41" s="324">
        <v>0.29646340939366594</v>
      </c>
      <c r="H41" s="36">
        <v>15592</v>
      </c>
      <c r="I41" s="316">
        <v>0.67001847793390912</v>
      </c>
      <c r="J41" s="39">
        <v>229</v>
      </c>
      <c r="K41" s="324">
        <v>9.8405741051093634E-3</v>
      </c>
      <c r="L41" s="36">
        <v>18</v>
      </c>
      <c r="M41" s="316">
        <v>7.7349490782519013E-4</v>
      </c>
      <c r="N41" s="220">
        <v>23271</v>
      </c>
    </row>
    <row r="42" spans="1:14" ht="12.75" customHeight="1" x14ac:dyDescent="0.25">
      <c r="A42" s="427" t="s">
        <v>415</v>
      </c>
      <c r="B42" s="428"/>
      <c r="C42" s="437"/>
      <c r="D42" s="36">
        <v>3700</v>
      </c>
      <c r="E42" s="322">
        <v>2.5076075390881795E-2</v>
      </c>
      <c r="F42" s="39">
        <v>50015</v>
      </c>
      <c r="G42" s="324">
        <v>0.33896754342566299</v>
      </c>
      <c r="H42" s="36">
        <v>90935</v>
      </c>
      <c r="I42" s="316">
        <v>0.61629538261346928</v>
      </c>
      <c r="J42" s="39">
        <v>2883</v>
      </c>
      <c r="K42" s="324">
        <v>1.9539006851868167E-2</v>
      </c>
      <c r="L42" s="36">
        <v>18</v>
      </c>
      <c r="M42" s="316">
        <v>1.2199171811780333E-4</v>
      </c>
      <c r="N42" s="220">
        <v>147551</v>
      </c>
    </row>
    <row r="43" spans="1:14" x14ac:dyDescent="0.2">
      <c r="A43" s="429" t="s">
        <v>10</v>
      </c>
      <c r="B43" s="140" t="s">
        <v>149</v>
      </c>
      <c r="C43" s="296" t="s">
        <v>17</v>
      </c>
      <c r="D43" s="36">
        <v>22</v>
      </c>
      <c r="E43" s="322">
        <v>3.6715620827770358E-3</v>
      </c>
      <c r="F43" s="39">
        <v>994</v>
      </c>
      <c r="G43" s="324">
        <v>0.16588785046728971</v>
      </c>
      <c r="H43" s="36">
        <v>4757</v>
      </c>
      <c r="I43" s="316">
        <v>0.79389185580774368</v>
      </c>
      <c r="J43" s="39">
        <v>193</v>
      </c>
      <c r="K43" s="324">
        <v>3.220961281708945E-2</v>
      </c>
      <c r="L43" s="36">
        <v>26</v>
      </c>
      <c r="M43" s="316">
        <v>4.3391188251001335E-3</v>
      </c>
      <c r="N43" s="220">
        <v>5992</v>
      </c>
    </row>
    <row r="44" spans="1:14" ht="12.75" customHeight="1" x14ac:dyDescent="0.2">
      <c r="A44" s="429"/>
      <c r="B44" s="140" t="s">
        <v>150</v>
      </c>
      <c r="C44" s="296" t="s">
        <v>18</v>
      </c>
      <c r="D44" s="36">
        <v>247</v>
      </c>
      <c r="E44" s="322">
        <v>1.6845120371001842E-2</v>
      </c>
      <c r="F44" s="39">
        <v>3188</v>
      </c>
      <c r="G44" s="324">
        <v>0.21741799086135169</v>
      </c>
      <c r="H44" s="36">
        <v>11041</v>
      </c>
      <c r="I44" s="316">
        <v>0.75298370047057217</v>
      </c>
      <c r="J44" s="39">
        <v>153</v>
      </c>
      <c r="K44" s="324">
        <v>1.043442678851531E-2</v>
      </c>
      <c r="L44" s="36">
        <v>34</v>
      </c>
      <c r="M44" s="316">
        <v>2.3187615085589579E-3</v>
      </c>
      <c r="N44" s="220">
        <v>14663</v>
      </c>
    </row>
    <row r="45" spans="1:14" ht="12.75" customHeight="1" x14ac:dyDescent="0.2">
      <c r="A45" s="429"/>
      <c r="B45" s="140" t="s">
        <v>151</v>
      </c>
      <c r="C45" s="296" t="s">
        <v>20</v>
      </c>
      <c r="D45" s="36">
        <v>221</v>
      </c>
      <c r="E45" s="322">
        <v>1.3016078685434949E-2</v>
      </c>
      <c r="F45" s="39">
        <v>4573</v>
      </c>
      <c r="G45" s="324">
        <v>0.2693327051063078</v>
      </c>
      <c r="H45" s="36">
        <v>11795</v>
      </c>
      <c r="I45" s="316">
        <v>0.69468166558690148</v>
      </c>
      <c r="J45" s="39">
        <v>380</v>
      </c>
      <c r="K45" s="324">
        <v>2.2380587784910772E-2</v>
      </c>
      <c r="L45" s="36">
        <v>10</v>
      </c>
      <c r="M45" s="316">
        <v>5.8896283644502029E-4</v>
      </c>
      <c r="N45" s="220">
        <v>16979</v>
      </c>
    </row>
    <row r="46" spans="1:14" ht="12.75" customHeight="1" x14ac:dyDescent="0.2">
      <c r="A46" s="429"/>
      <c r="B46" s="140" t="s">
        <v>152</v>
      </c>
      <c r="C46" s="296" t="s">
        <v>48</v>
      </c>
      <c r="D46" s="36">
        <v>1777</v>
      </c>
      <c r="E46" s="322">
        <v>3.8992385842494461E-2</v>
      </c>
      <c r="F46" s="39">
        <v>14442</v>
      </c>
      <c r="G46" s="324">
        <v>0.31689816338621551</v>
      </c>
      <c r="H46" s="36">
        <v>28602</v>
      </c>
      <c r="I46" s="316">
        <v>0.62760845237311569</v>
      </c>
      <c r="J46" s="39">
        <v>718</v>
      </c>
      <c r="K46" s="324">
        <v>1.5754942619533495E-2</v>
      </c>
      <c r="L46" s="36">
        <v>34</v>
      </c>
      <c r="M46" s="316">
        <v>7.4605577864086188E-4</v>
      </c>
      <c r="N46" s="220">
        <v>45573</v>
      </c>
    </row>
    <row r="47" spans="1:14" ht="12.75" customHeight="1" x14ac:dyDescent="0.25">
      <c r="A47" s="427" t="s">
        <v>174</v>
      </c>
      <c r="B47" s="428"/>
      <c r="C47" s="437"/>
      <c r="D47" s="36">
        <v>2267</v>
      </c>
      <c r="E47" s="322">
        <v>2.7245303880683115E-2</v>
      </c>
      <c r="F47" s="39">
        <v>23197</v>
      </c>
      <c r="G47" s="324">
        <v>0.27878664054706936</v>
      </c>
      <c r="H47" s="36">
        <v>56195</v>
      </c>
      <c r="I47" s="316">
        <v>0.67536385159902412</v>
      </c>
      <c r="J47" s="39">
        <v>1444</v>
      </c>
      <c r="K47" s="324">
        <v>1.7354309132645091E-2</v>
      </c>
      <c r="L47" s="36">
        <v>104</v>
      </c>
      <c r="M47" s="316">
        <v>1.2498948405783167E-3</v>
      </c>
      <c r="N47" s="220">
        <v>83207</v>
      </c>
    </row>
    <row r="48" spans="1:14" x14ac:dyDescent="0.2">
      <c r="A48" s="429" t="s">
        <v>14</v>
      </c>
      <c r="B48" s="140" t="s">
        <v>153</v>
      </c>
      <c r="C48" s="296" t="s">
        <v>21</v>
      </c>
      <c r="D48" s="36">
        <v>1882</v>
      </c>
      <c r="E48" s="322">
        <v>5.0279180358526354E-2</v>
      </c>
      <c r="F48" s="39">
        <v>12307</v>
      </c>
      <c r="G48" s="324">
        <v>0.32879164329032085</v>
      </c>
      <c r="H48" s="36">
        <v>22273</v>
      </c>
      <c r="I48" s="316">
        <v>0.59504154310598167</v>
      </c>
      <c r="J48" s="39">
        <v>536</v>
      </c>
      <c r="K48" s="324">
        <v>1.4319681547380513E-2</v>
      </c>
      <c r="L48" s="36">
        <v>433</v>
      </c>
      <c r="M48" s="316">
        <v>1.1567951697790601E-2</v>
      </c>
      <c r="N48" s="220">
        <v>37431</v>
      </c>
    </row>
    <row r="49" spans="1:14" ht="12.75" customHeight="1" x14ac:dyDescent="0.2">
      <c r="A49" s="429"/>
      <c r="B49" s="140" t="s">
        <v>371</v>
      </c>
      <c r="C49" s="296" t="s">
        <v>372</v>
      </c>
      <c r="D49" s="36">
        <v>8</v>
      </c>
      <c r="E49" s="322">
        <v>4.0795512493625704E-3</v>
      </c>
      <c r="F49" s="39">
        <v>477</v>
      </c>
      <c r="G49" s="324">
        <v>0.24324324324324326</v>
      </c>
      <c r="H49" s="36">
        <v>1463</v>
      </c>
      <c r="I49" s="316">
        <v>0.74604793472718001</v>
      </c>
      <c r="J49" s="39">
        <v>12</v>
      </c>
      <c r="K49" s="324">
        <v>6.1193268740438551E-3</v>
      </c>
      <c r="L49" s="36">
        <v>1</v>
      </c>
      <c r="M49" s="316">
        <v>5.099439061703213E-4</v>
      </c>
      <c r="N49" s="220">
        <v>1961</v>
      </c>
    </row>
    <row r="50" spans="1:14" ht="12.75" customHeight="1" x14ac:dyDescent="0.25">
      <c r="A50" s="427" t="s">
        <v>175</v>
      </c>
      <c r="B50" s="428"/>
      <c r="C50" s="437"/>
      <c r="D50" s="36">
        <v>1890</v>
      </c>
      <c r="E50" s="322">
        <v>4.7979285134037368E-2</v>
      </c>
      <c r="F50" s="39">
        <v>12784</v>
      </c>
      <c r="G50" s="324">
        <v>0.32453290008123475</v>
      </c>
      <c r="H50" s="36">
        <v>23736</v>
      </c>
      <c r="I50" s="316">
        <v>0.60255889520714867</v>
      </c>
      <c r="J50" s="39">
        <v>548</v>
      </c>
      <c r="K50" s="324">
        <v>1.3911454102355808E-2</v>
      </c>
      <c r="L50" s="36">
        <v>434</v>
      </c>
      <c r="M50" s="316">
        <v>1.1017465475223396E-2</v>
      </c>
      <c r="N50" s="220">
        <v>39392</v>
      </c>
    </row>
    <row r="51" spans="1:14" x14ac:dyDescent="0.2">
      <c r="A51" s="429" t="s">
        <v>8</v>
      </c>
      <c r="B51" s="140" t="s">
        <v>154</v>
      </c>
      <c r="C51" s="296" t="s">
        <v>62</v>
      </c>
      <c r="D51" s="36">
        <v>3269</v>
      </c>
      <c r="E51" s="322">
        <v>5.2713903312155322E-2</v>
      </c>
      <c r="F51" s="39">
        <v>18833</v>
      </c>
      <c r="G51" s="324">
        <v>0.30368948947011964</v>
      </c>
      <c r="H51" s="36">
        <v>38188</v>
      </c>
      <c r="I51" s="316">
        <v>0.61579643306350174</v>
      </c>
      <c r="J51" s="39">
        <v>1724</v>
      </c>
      <c r="K51" s="324">
        <v>2.7800174154223239E-2</v>
      </c>
      <c r="L51" s="36">
        <v>0</v>
      </c>
      <c r="M51" s="316">
        <v>0</v>
      </c>
      <c r="N51" s="220">
        <v>62014</v>
      </c>
    </row>
    <row r="52" spans="1:14" ht="12.75" customHeight="1" x14ac:dyDescent="0.2">
      <c r="A52" s="429"/>
      <c r="B52" s="140" t="s">
        <v>155</v>
      </c>
      <c r="C52" s="296" t="s">
        <v>40</v>
      </c>
      <c r="D52" s="36">
        <v>900</v>
      </c>
      <c r="E52" s="322">
        <v>2.8140829216434245E-2</v>
      </c>
      <c r="F52" s="39">
        <v>12738</v>
      </c>
      <c r="G52" s="324">
        <v>0.39828653617659932</v>
      </c>
      <c r="H52" s="36">
        <v>17691</v>
      </c>
      <c r="I52" s="316">
        <v>0.55315489963104247</v>
      </c>
      <c r="J52" s="39">
        <v>546</v>
      </c>
      <c r="K52" s="324">
        <v>1.707210305797011E-2</v>
      </c>
      <c r="L52" s="36">
        <v>107</v>
      </c>
      <c r="M52" s="316">
        <v>3.3456319179538492E-3</v>
      </c>
      <c r="N52" s="220">
        <v>31982</v>
      </c>
    </row>
    <row r="53" spans="1:14" ht="12.75" customHeight="1" x14ac:dyDescent="0.2">
      <c r="A53" s="429"/>
      <c r="B53" s="140" t="s">
        <v>156</v>
      </c>
      <c r="C53" s="296" t="s">
        <v>41</v>
      </c>
      <c r="D53" s="36">
        <v>340</v>
      </c>
      <c r="E53" s="322">
        <v>1.5405527865881287E-2</v>
      </c>
      <c r="F53" s="39">
        <v>6196</v>
      </c>
      <c r="G53" s="324">
        <v>0.28074309016764837</v>
      </c>
      <c r="H53" s="36">
        <v>14436</v>
      </c>
      <c r="I53" s="316">
        <v>0.65410058903488899</v>
      </c>
      <c r="J53" s="39">
        <v>977</v>
      </c>
      <c r="K53" s="324">
        <v>4.4268237426370642E-2</v>
      </c>
      <c r="L53" s="36">
        <v>121</v>
      </c>
      <c r="M53" s="316">
        <v>5.4825555052106937E-3</v>
      </c>
      <c r="N53" s="220">
        <v>22070</v>
      </c>
    </row>
    <row r="54" spans="1:14" ht="12.75" customHeight="1" x14ac:dyDescent="0.2">
      <c r="A54" s="429"/>
      <c r="B54" s="140" t="s">
        <v>157</v>
      </c>
      <c r="C54" s="296" t="s">
        <v>42</v>
      </c>
      <c r="D54" s="36">
        <v>675</v>
      </c>
      <c r="E54" s="322">
        <v>1.7244022072348254E-2</v>
      </c>
      <c r="F54" s="39">
        <v>11207</v>
      </c>
      <c r="G54" s="324">
        <v>0.2863018597997139</v>
      </c>
      <c r="H54" s="36">
        <v>26954</v>
      </c>
      <c r="I54" s="316">
        <v>0.68858573472307383</v>
      </c>
      <c r="J54" s="39">
        <v>290</v>
      </c>
      <c r="K54" s="324">
        <v>7.4085428162681379E-3</v>
      </c>
      <c r="L54" s="36">
        <v>18</v>
      </c>
      <c r="M54" s="316">
        <v>4.5984058859595338E-4</v>
      </c>
      <c r="N54" s="220">
        <v>39144</v>
      </c>
    </row>
    <row r="55" spans="1:14" ht="12.75" customHeight="1" x14ac:dyDescent="0.2">
      <c r="A55" s="429"/>
      <c r="B55" s="140" t="s">
        <v>158</v>
      </c>
      <c r="C55" s="296" t="s">
        <v>43</v>
      </c>
      <c r="D55" s="36">
        <v>2</v>
      </c>
      <c r="E55" s="322">
        <v>1.1465917560052743E-4</v>
      </c>
      <c r="F55" s="39">
        <v>827</v>
      </c>
      <c r="G55" s="324">
        <v>4.7411569110818091E-2</v>
      </c>
      <c r="H55" s="36">
        <v>15615</v>
      </c>
      <c r="I55" s="316">
        <v>0.89520151350111787</v>
      </c>
      <c r="J55" s="39">
        <v>999</v>
      </c>
      <c r="K55" s="324">
        <v>5.7272258212463449E-2</v>
      </c>
      <c r="L55" s="36">
        <v>0</v>
      </c>
      <c r="M55" s="316">
        <v>0</v>
      </c>
      <c r="N55" s="220">
        <v>17443</v>
      </c>
    </row>
    <row r="56" spans="1:14" ht="12.75" customHeight="1" x14ac:dyDescent="0.2">
      <c r="A56" s="429"/>
      <c r="B56" s="140" t="s">
        <v>159</v>
      </c>
      <c r="C56" s="296" t="s">
        <v>44</v>
      </c>
      <c r="D56" s="36">
        <v>305</v>
      </c>
      <c r="E56" s="322">
        <v>8.0525926708205717E-3</v>
      </c>
      <c r="F56" s="39">
        <v>11394</v>
      </c>
      <c r="G56" s="324">
        <v>0.30082374062731015</v>
      </c>
      <c r="H56" s="36">
        <v>25705</v>
      </c>
      <c r="I56" s="316">
        <v>0.67866194951948466</v>
      </c>
      <c r="J56" s="39">
        <v>462</v>
      </c>
      <c r="K56" s="324">
        <v>1.219769775055444E-2</v>
      </c>
      <c r="L56" s="36">
        <v>10</v>
      </c>
      <c r="M56" s="316">
        <v>2.6401943183018272E-4</v>
      </c>
      <c r="N56" s="220">
        <v>37876</v>
      </c>
    </row>
    <row r="57" spans="1:14" ht="12.75" customHeight="1" x14ac:dyDescent="0.25">
      <c r="A57" s="427" t="s">
        <v>176</v>
      </c>
      <c r="B57" s="428"/>
      <c r="C57" s="437"/>
      <c r="D57" s="36">
        <v>5491</v>
      </c>
      <c r="E57" s="322">
        <v>2.6081917455552443E-2</v>
      </c>
      <c r="F57" s="39">
        <v>61195</v>
      </c>
      <c r="G57" s="324">
        <v>0.29067254392506497</v>
      </c>
      <c r="H57" s="36">
        <v>138589</v>
      </c>
      <c r="I57" s="316">
        <v>0.65828935681070067</v>
      </c>
      <c r="J57" s="39">
        <v>4998</v>
      </c>
      <c r="K57" s="324">
        <v>2.3740197312484265E-2</v>
      </c>
      <c r="L57" s="36">
        <v>256</v>
      </c>
      <c r="M57" s="316">
        <v>1.2159844961976735E-3</v>
      </c>
      <c r="N57" s="220">
        <v>210529</v>
      </c>
    </row>
    <row r="58" spans="1:14" x14ac:dyDescent="0.2">
      <c r="A58" s="429" t="s">
        <v>9</v>
      </c>
      <c r="B58" s="140" t="s">
        <v>160</v>
      </c>
      <c r="C58" s="296" t="s">
        <v>343</v>
      </c>
      <c r="D58" s="36">
        <v>2479</v>
      </c>
      <c r="E58" s="322">
        <v>5.0246265480268358E-2</v>
      </c>
      <c r="F58" s="39">
        <v>18352</v>
      </c>
      <c r="G58" s="324">
        <v>0.37197235340616575</v>
      </c>
      <c r="H58" s="36">
        <v>26006</v>
      </c>
      <c r="I58" s="316">
        <v>0.52710947159332755</v>
      </c>
      <c r="J58" s="39">
        <v>1105</v>
      </c>
      <c r="K58" s="324">
        <v>2.2396984007945354E-2</v>
      </c>
      <c r="L58" s="36">
        <v>1395</v>
      </c>
      <c r="M58" s="316">
        <v>2.8274925512293006E-2</v>
      </c>
      <c r="N58" s="220">
        <v>49337</v>
      </c>
    </row>
    <row r="59" spans="1:14" ht="12.75" customHeight="1" x14ac:dyDescent="0.2">
      <c r="A59" s="429"/>
      <c r="B59" s="140" t="s">
        <v>161</v>
      </c>
      <c r="C59" s="296" t="s">
        <v>45</v>
      </c>
      <c r="D59" s="36">
        <v>166</v>
      </c>
      <c r="E59" s="322">
        <v>6.5092933887538236E-3</v>
      </c>
      <c r="F59" s="39">
        <v>6614</v>
      </c>
      <c r="G59" s="324">
        <v>0.25935220766998668</v>
      </c>
      <c r="H59" s="36">
        <v>18522</v>
      </c>
      <c r="I59" s="316">
        <v>0.72629597678613445</v>
      </c>
      <c r="J59" s="39">
        <v>162</v>
      </c>
      <c r="K59" s="324">
        <v>6.3524429456513218E-3</v>
      </c>
      <c r="L59" s="36">
        <v>38</v>
      </c>
      <c r="M59" s="316">
        <v>1.4900792094737667E-3</v>
      </c>
      <c r="N59" s="220">
        <v>25502</v>
      </c>
    </row>
    <row r="60" spans="1:14" ht="12.75" customHeight="1" x14ac:dyDescent="0.2">
      <c r="A60" s="429"/>
      <c r="B60" s="140" t="s">
        <v>162</v>
      </c>
      <c r="C60" s="296" t="s">
        <v>46</v>
      </c>
      <c r="D60" s="36">
        <v>509</v>
      </c>
      <c r="E60" s="322">
        <v>1.8781594775100548E-2</v>
      </c>
      <c r="F60" s="39">
        <v>8461</v>
      </c>
      <c r="G60" s="324">
        <v>0.31220250175270287</v>
      </c>
      <c r="H60" s="36">
        <v>17115</v>
      </c>
      <c r="I60" s="316">
        <v>0.63152651193682885</v>
      </c>
      <c r="J60" s="39">
        <v>844</v>
      </c>
      <c r="K60" s="324">
        <v>3.1142762259695214E-2</v>
      </c>
      <c r="L60" s="36">
        <v>172</v>
      </c>
      <c r="M60" s="316">
        <v>6.3466292756724843E-3</v>
      </c>
      <c r="N60" s="220">
        <v>27101</v>
      </c>
    </row>
    <row r="61" spans="1:14" ht="12.75" customHeight="1" x14ac:dyDescent="0.2">
      <c r="A61" s="429"/>
      <c r="B61" s="140" t="s">
        <v>163</v>
      </c>
      <c r="C61" s="296" t="s">
        <v>241</v>
      </c>
      <c r="D61" s="36">
        <v>1080</v>
      </c>
      <c r="E61" s="322">
        <v>2.8127929992707575E-2</v>
      </c>
      <c r="F61" s="39">
        <v>14212</v>
      </c>
      <c r="G61" s="324">
        <v>0.37014272320033337</v>
      </c>
      <c r="H61" s="36">
        <v>22036</v>
      </c>
      <c r="I61" s="316">
        <v>0.57391394936972606</v>
      </c>
      <c r="J61" s="39">
        <v>476</v>
      </c>
      <c r="K61" s="324">
        <v>1.2397124700489634E-2</v>
      </c>
      <c r="L61" s="36">
        <v>592</v>
      </c>
      <c r="M61" s="316">
        <v>1.5418272736743411E-2</v>
      </c>
      <c r="N61" s="220">
        <v>38396</v>
      </c>
    </row>
    <row r="62" spans="1:14" ht="12.75" customHeight="1" x14ac:dyDescent="0.25">
      <c r="A62" s="427" t="s">
        <v>177</v>
      </c>
      <c r="B62" s="428"/>
      <c r="C62" s="437"/>
      <c r="D62" s="36">
        <v>4234</v>
      </c>
      <c r="E62" s="322">
        <v>3.0170448067495154E-2</v>
      </c>
      <c r="F62" s="39">
        <v>47639</v>
      </c>
      <c r="G62" s="324">
        <v>0.3394638581689659</v>
      </c>
      <c r="H62" s="36">
        <v>83679</v>
      </c>
      <c r="I62" s="316">
        <v>0.59627608026450807</v>
      </c>
      <c r="J62" s="39">
        <v>2587</v>
      </c>
      <c r="K62" s="324">
        <v>1.8434329038878122E-2</v>
      </c>
      <c r="L62" s="36">
        <v>2197</v>
      </c>
      <c r="M62" s="316">
        <v>1.5655284460152775E-2</v>
      </c>
      <c r="N62" s="220">
        <v>140336</v>
      </c>
    </row>
    <row r="63" spans="1:14" x14ac:dyDescent="0.2">
      <c r="A63" s="429" t="s">
        <v>168</v>
      </c>
      <c r="B63" s="140" t="s">
        <v>126</v>
      </c>
      <c r="C63" s="296" t="s">
        <v>263</v>
      </c>
      <c r="D63" s="36">
        <v>2778</v>
      </c>
      <c r="E63" s="322">
        <v>5.3597268044220638E-2</v>
      </c>
      <c r="F63" s="39">
        <v>11437</v>
      </c>
      <c r="G63" s="324">
        <v>0.2206594509077579</v>
      </c>
      <c r="H63" s="36">
        <v>35999</v>
      </c>
      <c r="I63" s="316">
        <v>0.69454573517778939</v>
      </c>
      <c r="J63" s="39">
        <v>1617</v>
      </c>
      <c r="K63" s="324">
        <v>3.1197545870232102E-2</v>
      </c>
      <c r="L63" s="36">
        <v>0</v>
      </c>
      <c r="M63" s="316">
        <v>0</v>
      </c>
      <c r="N63" s="220">
        <v>51831</v>
      </c>
    </row>
    <row r="64" spans="1:14" ht="12.75" customHeight="1" x14ac:dyDescent="0.2">
      <c r="A64" s="429"/>
      <c r="B64" s="140" t="s">
        <v>178</v>
      </c>
      <c r="C64" s="296" t="s">
        <v>264</v>
      </c>
      <c r="D64" s="36">
        <v>24</v>
      </c>
      <c r="E64" s="322">
        <v>1.4501510574018127E-3</v>
      </c>
      <c r="F64" s="39">
        <v>904</v>
      </c>
      <c r="G64" s="324">
        <v>5.4622356495468281E-2</v>
      </c>
      <c r="H64" s="36">
        <v>15136</v>
      </c>
      <c r="I64" s="316">
        <v>0.91456193353474324</v>
      </c>
      <c r="J64" s="39">
        <v>486</v>
      </c>
      <c r="K64" s="324">
        <v>2.9365558912386708E-2</v>
      </c>
      <c r="L64" s="36">
        <v>0</v>
      </c>
      <c r="M64" s="316">
        <v>0</v>
      </c>
      <c r="N64" s="220">
        <v>16550</v>
      </c>
    </row>
    <row r="65" spans="1:14" ht="12.75" customHeight="1" x14ac:dyDescent="0.2">
      <c r="A65" s="429"/>
      <c r="B65" s="140" t="s">
        <v>179</v>
      </c>
      <c r="C65" s="296" t="s">
        <v>265</v>
      </c>
      <c r="D65" s="36">
        <v>3</v>
      </c>
      <c r="E65" s="322">
        <v>3.5486160397444998E-4</v>
      </c>
      <c r="F65" s="39">
        <v>802</v>
      </c>
      <c r="G65" s="324">
        <v>9.4866335462502963E-2</v>
      </c>
      <c r="H65" s="36">
        <v>7326</v>
      </c>
      <c r="I65" s="316">
        <v>0.8665720369056068</v>
      </c>
      <c r="J65" s="39">
        <v>323</v>
      </c>
      <c r="K65" s="324">
        <v>3.8206766027915777E-2</v>
      </c>
      <c r="L65" s="36">
        <v>0</v>
      </c>
      <c r="M65" s="316">
        <v>0</v>
      </c>
      <c r="N65" s="220">
        <v>8454</v>
      </c>
    </row>
    <row r="66" spans="1:14" ht="12.75" customHeight="1" x14ac:dyDescent="0.25">
      <c r="A66" s="427" t="s">
        <v>344</v>
      </c>
      <c r="B66" s="428"/>
      <c r="C66" s="437"/>
      <c r="D66" s="36">
        <v>2805</v>
      </c>
      <c r="E66" s="322">
        <v>3.6506800286327842E-2</v>
      </c>
      <c r="F66" s="39">
        <v>13143</v>
      </c>
      <c r="G66" s="324">
        <v>0.17105485781219495</v>
      </c>
      <c r="H66" s="36">
        <v>58461</v>
      </c>
      <c r="I66" s="316">
        <v>0.76086418949697399</v>
      </c>
      <c r="J66" s="39">
        <v>2426</v>
      </c>
      <c r="K66" s="324">
        <v>3.1574152404503154E-2</v>
      </c>
      <c r="L66" s="36">
        <v>0</v>
      </c>
      <c r="M66" s="316">
        <v>0</v>
      </c>
      <c r="N66" s="220">
        <v>76835</v>
      </c>
    </row>
    <row r="67" spans="1:14" ht="15" x14ac:dyDescent="0.25">
      <c r="A67" s="202" t="s">
        <v>11</v>
      </c>
      <c r="B67" s="140" t="s">
        <v>116</v>
      </c>
      <c r="C67" s="296" t="s">
        <v>49</v>
      </c>
      <c r="D67" s="36">
        <v>2417</v>
      </c>
      <c r="E67" s="322">
        <v>4.0847712561896878E-2</v>
      </c>
      <c r="F67" s="39">
        <v>18282</v>
      </c>
      <c r="G67" s="324">
        <v>0.30896892058609793</v>
      </c>
      <c r="H67" s="36">
        <v>36890</v>
      </c>
      <c r="I67" s="316">
        <v>0.62344729681769784</v>
      </c>
      <c r="J67" s="39">
        <v>1389</v>
      </c>
      <c r="K67" s="324">
        <v>2.3474337090804619E-2</v>
      </c>
      <c r="L67" s="36">
        <v>193</v>
      </c>
      <c r="M67" s="316">
        <v>3.2617329435027293E-3</v>
      </c>
      <c r="N67" s="220">
        <v>59171</v>
      </c>
    </row>
    <row r="68" spans="1:14" ht="15" x14ac:dyDescent="0.25">
      <c r="A68" s="202" t="s">
        <v>13</v>
      </c>
      <c r="B68" s="140" t="s">
        <v>117</v>
      </c>
      <c r="C68" s="296" t="s">
        <v>50</v>
      </c>
      <c r="D68" s="36">
        <v>258</v>
      </c>
      <c r="E68" s="322">
        <v>3.2262501719416276E-3</v>
      </c>
      <c r="F68" s="39">
        <v>11523</v>
      </c>
      <c r="G68" s="324">
        <v>0.14409333616776501</v>
      </c>
      <c r="H68" s="36">
        <v>52273</v>
      </c>
      <c r="I68" s="316">
        <v>0.65366579549575465</v>
      </c>
      <c r="J68" s="39">
        <v>15902</v>
      </c>
      <c r="K68" s="324">
        <v>0.19885205517137891</v>
      </c>
      <c r="L68" s="36">
        <v>13</v>
      </c>
      <c r="M68" s="316">
        <v>1.6256299315984944E-4</v>
      </c>
      <c r="N68" s="220">
        <v>79969</v>
      </c>
    </row>
    <row r="69" spans="1:14" ht="15" x14ac:dyDescent="0.25">
      <c r="A69" s="202" t="s">
        <v>12</v>
      </c>
      <c r="B69" s="140" t="s">
        <v>134</v>
      </c>
      <c r="C69" s="296" t="s">
        <v>51</v>
      </c>
      <c r="D69" s="36">
        <v>2959</v>
      </c>
      <c r="E69" s="322">
        <v>3.6690308501140759E-2</v>
      </c>
      <c r="F69" s="39">
        <v>23278</v>
      </c>
      <c r="G69" s="324">
        <v>0.28863703997619283</v>
      </c>
      <c r="H69" s="36">
        <v>52011</v>
      </c>
      <c r="I69" s="316">
        <v>0.64491369903779383</v>
      </c>
      <c r="J69" s="39">
        <v>1312</v>
      </c>
      <c r="K69" s="324">
        <v>1.6268227358396985E-2</v>
      </c>
      <c r="L69" s="36">
        <v>1088</v>
      </c>
      <c r="M69" s="316">
        <v>1.3490725126475547E-2</v>
      </c>
      <c r="N69" s="220">
        <v>80648</v>
      </c>
    </row>
    <row r="70" spans="1:14" x14ac:dyDescent="0.2">
      <c r="A70" s="429" t="s">
        <v>169</v>
      </c>
      <c r="B70" s="140" t="s">
        <v>180</v>
      </c>
      <c r="C70" s="296" t="s">
        <v>181</v>
      </c>
      <c r="D70" s="36">
        <v>3459</v>
      </c>
      <c r="E70" s="322">
        <v>5.5174503923945642E-2</v>
      </c>
      <c r="F70" s="39">
        <v>24412</v>
      </c>
      <c r="G70" s="324">
        <v>0.38939577617558857</v>
      </c>
      <c r="H70" s="36">
        <v>33212</v>
      </c>
      <c r="I70" s="316">
        <v>0.52976456326166022</v>
      </c>
      <c r="J70" s="39">
        <v>1609</v>
      </c>
      <c r="K70" s="324">
        <v>2.566515663880559E-2</v>
      </c>
      <c r="L70" s="36">
        <v>0</v>
      </c>
      <c r="M70" s="316">
        <v>0</v>
      </c>
      <c r="N70" s="220">
        <v>62692</v>
      </c>
    </row>
    <row r="71" spans="1:14" ht="12.75" customHeight="1" x14ac:dyDescent="0.2">
      <c r="A71" s="429"/>
      <c r="B71" s="140" t="s">
        <v>182</v>
      </c>
      <c r="C71" s="296" t="s">
        <v>183</v>
      </c>
      <c r="D71" s="36">
        <v>0</v>
      </c>
      <c r="E71" s="322">
        <v>0</v>
      </c>
      <c r="F71" s="39">
        <v>132</v>
      </c>
      <c r="G71" s="324">
        <v>5.0615437708501094E-3</v>
      </c>
      <c r="H71" s="36">
        <v>17891</v>
      </c>
      <c r="I71" s="316">
        <v>0.68603090609302508</v>
      </c>
      <c r="J71" s="39">
        <v>8056</v>
      </c>
      <c r="K71" s="324">
        <v>0.30890755013612486</v>
      </c>
      <c r="L71" s="36">
        <v>0</v>
      </c>
      <c r="M71" s="316">
        <v>0</v>
      </c>
      <c r="N71" s="220">
        <v>26079</v>
      </c>
    </row>
    <row r="72" spans="1:14" ht="12.75" customHeight="1" x14ac:dyDescent="0.2">
      <c r="A72" s="429"/>
      <c r="B72" s="140" t="s">
        <v>184</v>
      </c>
      <c r="C72" s="296" t="s">
        <v>185</v>
      </c>
      <c r="D72" s="36">
        <v>1</v>
      </c>
      <c r="E72" s="322">
        <v>1.4371945961483184E-4</v>
      </c>
      <c r="F72" s="39">
        <v>978</v>
      </c>
      <c r="G72" s="324">
        <v>0.14055763150330555</v>
      </c>
      <c r="H72" s="36">
        <v>5644</v>
      </c>
      <c r="I72" s="316">
        <v>0.81115263006611094</v>
      </c>
      <c r="J72" s="39">
        <v>335</v>
      </c>
      <c r="K72" s="324">
        <v>4.8146018970968672E-2</v>
      </c>
      <c r="L72" s="36">
        <v>0</v>
      </c>
      <c r="M72" s="316">
        <v>0</v>
      </c>
      <c r="N72" s="220">
        <v>6958</v>
      </c>
    </row>
    <row r="73" spans="1:14" ht="12.75" customHeight="1" x14ac:dyDescent="0.2">
      <c r="A73" s="429"/>
      <c r="B73" s="140" t="s">
        <v>186</v>
      </c>
      <c r="C73" s="296" t="s">
        <v>187</v>
      </c>
      <c r="D73" s="36">
        <v>258</v>
      </c>
      <c r="E73" s="322">
        <v>1.0080487614284598E-2</v>
      </c>
      <c r="F73" s="39">
        <v>5719</v>
      </c>
      <c r="G73" s="324">
        <v>0.22345080878330859</v>
      </c>
      <c r="H73" s="36">
        <v>18625</v>
      </c>
      <c r="I73" s="316">
        <v>0.7277096194420567</v>
      </c>
      <c r="J73" s="39">
        <v>992</v>
      </c>
      <c r="K73" s="324">
        <v>3.875908416035008E-2</v>
      </c>
      <c r="L73" s="36">
        <v>0</v>
      </c>
      <c r="M73" s="316">
        <v>0</v>
      </c>
      <c r="N73" s="220">
        <v>25594</v>
      </c>
    </row>
    <row r="74" spans="1:14" ht="12.75" customHeight="1" x14ac:dyDescent="0.2">
      <c r="A74" s="429"/>
      <c r="B74" s="140" t="s">
        <v>188</v>
      </c>
      <c r="C74" s="296" t="s">
        <v>189</v>
      </c>
      <c r="D74" s="36">
        <v>2</v>
      </c>
      <c r="E74" s="322">
        <v>1.0167768174885613E-3</v>
      </c>
      <c r="F74" s="39">
        <v>846</v>
      </c>
      <c r="G74" s="324">
        <v>0.43009659379766141</v>
      </c>
      <c r="H74" s="36">
        <v>1112</v>
      </c>
      <c r="I74" s="316">
        <v>0.56532791052364006</v>
      </c>
      <c r="J74" s="39">
        <v>7</v>
      </c>
      <c r="K74" s="324">
        <v>3.5587188612099642E-3</v>
      </c>
      <c r="L74" s="36">
        <v>0</v>
      </c>
      <c r="M74" s="316">
        <v>0</v>
      </c>
      <c r="N74" s="220">
        <v>1967</v>
      </c>
    </row>
    <row r="75" spans="1:14" ht="12.75" customHeight="1" x14ac:dyDescent="0.2">
      <c r="A75" s="429"/>
      <c r="B75" s="140" t="s">
        <v>423</v>
      </c>
      <c r="C75" s="296" t="s">
        <v>424</v>
      </c>
      <c r="D75" s="36">
        <v>0</v>
      </c>
      <c r="E75" s="322">
        <v>0</v>
      </c>
      <c r="F75" s="39">
        <v>37</v>
      </c>
      <c r="G75" s="324">
        <v>1.5194447866617388E-3</v>
      </c>
      <c r="H75" s="36">
        <v>23857</v>
      </c>
      <c r="I75" s="316">
        <v>0.97971335879429999</v>
      </c>
      <c r="J75" s="39">
        <v>440</v>
      </c>
      <c r="K75" s="324">
        <v>1.8069073138680135E-2</v>
      </c>
      <c r="L75" s="36">
        <v>17</v>
      </c>
      <c r="M75" s="316">
        <v>6.9812328035809615E-4</v>
      </c>
      <c r="N75" s="220">
        <v>24351</v>
      </c>
    </row>
    <row r="76" spans="1:14" ht="12.75" customHeight="1" x14ac:dyDescent="0.25">
      <c r="A76" s="427" t="s">
        <v>190</v>
      </c>
      <c r="B76" s="428"/>
      <c r="C76" s="437"/>
      <c r="D76" s="36">
        <v>3720</v>
      </c>
      <c r="E76" s="322">
        <v>2.5196253073333289E-2</v>
      </c>
      <c r="F76" s="39">
        <v>32124</v>
      </c>
      <c r="G76" s="324">
        <v>0.21758183702359102</v>
      </c>
      <c r="H76" s="36">
        <v>100341</v>
      </c>
      <c r="I76" s="316">
        <v>0.67962828753530524</v>
      </c>
      <c r="J76" s="39">
        <v>11439</v>
      </c>
      <c r="K76" s="324">
        <v>7.7478478200499856E-2</v>
      </c>
      <c r="L76" s="36">
        <v>17</v>
      </c>
      <c r="M76" s="316">
        <v>1.1514416727060911E-4</v>
      </c>
      <c r="N76" s="220">
        <v>147641</v>
      </c>
    </row>
    <row r="77" spans="1:14" ht="15" x14ac:dyDescent="0.25">
      <c r="A77" s="202" t="s">
        <v>170</v>
      </c>
      <c r="B77" s="140" t="s">
        <v>135</v>
      </c>
      <c r="C77" s="296" t="s">
        <v>136</v>
      </c>
      <c r="D77" s="36">
        <v>1676</v>
      </c>
      <c r="E77" s="322">
        <v>3.5463393990689804E-2</v>
      </c>
      <c r="F77" s="39">
        <v>11491</v>
      </c>
      <c r="G77" s="324">
        <v>0.2431443080829454</v>
      </c>
      <c r="H77" s="36">
        <v>32030</v>
      </c>
      <c r="I77" s="316">
        <v>0.67774016081252642</v>
      </c>
      <c r="J77" s="39">
        <v>1906</v>
      </c>
      <c r="K77" s="324">
        <v>4.0330088870080404E-2</v>
      </c>
      <c r="L77" s="36">
        <v>157</v>
      </c>
      <c r="M77" s="316">
        <v>3.322048243757935E-3</v>
      </c>
      <c r="N77" s="220">
        <v>47260</v>
      </c>
    </row>
    <row r="78" spans="1:14" x14ac:dyDescent="0.2">
      <c r="A78" s="429" t="s">
        <v>15</v>
      </c>
      <c r="B78" s="140" t="s">
        <v>121</v>
      </c>
      <c r="C78" s="296" t="s">
        <v>191</v>
      </c>
      <c r="D78" s="36">
        <v>2509</v>
      </c>
      <c r="E78" s="322">
        <v>5.4887119355967795E-2</v>
      </c>
      <c r="F78" s="39">
        <v>13084</v>
      </c>
      <c r="G78" s="324">
        <v>0.28622681134056704</v>
      </c>
      <c r="H78" s="36">
        <v>25662</v>
      </c>
      <c r="I78" s="316">
        <v>0.56138431921596077</v>
      </c>
      <c r="J78" s="39">
        <v>4082</v>
      </c>
      <c r="K78" s="324">
        <v>8.9298214910745535E-2</v>
      </c>
      <c r="L78" s="36">
        <v>375</v>
      </c>
      <c r="M78" s="316">
        <v>8.2035351767588381E-3</v>
      </c>
      <c r="N78" s="220">
        <v>45712</v>
      </c>
    </row>
    <row r="79" spans="1:14" ht="12.75" customHeight="1" x14ac:dyDescent="0.2">
      <c r="A79" s="429"/>
      <c r="B79" s="140" t="s">
        <v>192</v>
      </c>
      <c r="C79" s="296" t="s">
        <v>193</v>
      </c>
      <c r="D79" s="36">
        <v>0</v>
      </c>
      <c r="E79" s="322">
        <v>0</v>
      </c>
      <c r="F79" s="39">
        <v>2</v>
      </c>
      <c r="G79" s="324">
        <v>3.1979533098816759E-4</v>
      </c>
      <c r="H79" s="36">
        <v>5891</v>
      </c>
      <c r="I79" s="316">
        <v>0.94195714742564762</v>
      </c>
      <c r="J79" s="39">
        <v>354</v>
      </c>
      <c r="K79" s="324">
        <v>5.6603773584905662E-2</v>
      </c>
      <c r="L79" s="36">
        <v>7</v>
      </c>
      <c r="M79" s="316">
        <v>1.1192836584585865E-3</v>
      </c>
      <c r="N79" s="220">
        <v>6254</v>
      </c>
    </row>
    <row r="80" spans="1:14" ht="12.75" customHeight="1" thickBot="1" x14ac:dyDescent="0.3">
      <c r="A80" s="441" t="s">
        <v>194</v>
      </c>
      <c r="B80" s="442"/>
      <c r="C80" s="443"/>
      <c r="D80" s="36">
        <v>2509</v>
      </c>
      <c r="E80" s="322">
        <v>4.8281568718007928E-2</v>
      </c>
      <c r="F80" s="39">
        <v>13086</v>
      </c>
      <c r="G80" s="325">
        <v>0.25181849670938689</v>
      </c>
      <c r="H80" s="36">
        <v>31553</v>
      </c>
      <c r="I80" s="319">
        <v>0.6071854674210061</v>
      </c>
      <c r="J80" s="39">
        <v>4436</v>
      </c>
      <c r="K80" s="325">
        <v>8.5363506908363154E-2</v>
      </c>
      <c r="L80" s="36">
        <v>382</v>
      </c>
      <c r="M80" s="319">
        <v>7.3509602432359619E-3</v>
      </c>
      <c r="N80" s="220">
        <v>51966</v>
      </c>
    </row>
    <row r="81" spans="1:14" ht="15.75" thickBot="1" x14ac:dyDescent="0.3">
      <c r="A81" s="438" t="s">
        <v>106</v>
      </c>
      <c r="B81" s="439"/>
      <c r="C81" s="440"/>
      <c r="D81" s="355">
        <v>54107</v>
      </c>
      <c r="E81" s="311">
        <v>2.8301230499653472E-2</v>
      </c>
      <c r="F81" s="338">
        <v>512996</v>
      </c>
      <c r="G81" s="282">
        <v>0.26832790658140782</v>
      </c>
      <c r="H81" s="355">
        <v>1256580</v>
      </c>
      <c r="I81" s="311">
        <v>0.6572672708014593</v>
      </c>
      <c r="J81" s="338">
        <v>78985</v>
      </c>
      <c r="K81" s="282">
        <v>4.1313927791508116E-2</v>
      </c>
      <c r="L81" s="355">
        <v>9157</v>
      </c>
      <c r="M81" s="311">
        <v>4.7896643259712577E-3</v>
      </c>
      <c r="N81" s="356">
        <v>1911825</v>
      </c>
    </row>
  </sheetData>
  <mergeCells count="35">
    <mergeCell ref="A2:N2"/>
    <mergeCell ref="D8:N8"/>
    <mergeCell ref="D9:E9"/>
    <mergeCell ref="F9:G9"/>
    <mergeCell ref="H9:I9"/>
    <mergeCell ref="J9:K9"/>
    <mergeCell ref="L9:M9"/>
    <mergeCell ref="N9:N10"/>
    <mergeCell ref="A42:C42"/>
    <mergeCell ref="A4:N4"/>
    <mergeCell ref="A11:A18"/>
    <mergeCell ref="A19:C19"/>
    <mergeCell ref="A20:A24"/>
    <mergeCell ref="A25:C25"/>
    <mergeCell ref="A27:C27"/>
    <mergeCell ref="A28:A29"/>
    <mergeCell ref="A30:C30"/>
    <mergeCell ref="A31:A35"/>
    <mergeCell ref="A36:C36"/>
    <mergeCell ref="A37:A41"/>
    <mergeCell ref="A81:C81"/>
    <mergeCell ref="A70:A75"/>
    <mergeCell ref="A76:C76"/>
    <mergeCell ref="A78:A79"/>
    <mergeCell ref="A80:C80"/>
    <mergeCell ref="A58:A61"/>
    <mergeCell ref="A62:C62"/>
    <mergeCell ref="A63:A65"/>
    <mergeCell ref="A66:C66"/>
    <mergeCell ref="A43:A46"/>
    <mergeCell ref="A47:C47"/>
    <mergeCell ref="A48:A49"/>
    <mergeCell ref="A50:C50"/>
    <mergeCell ref="A51:A56"/>
    <mergeCell ref="A57:C57"/>
  </mergeCells>
  <phoneticPr fontId="0" type="noConversion"/>
  <printOptions horizontalCentered="1"/>
  <pageMargins left="0.78740157480314965" right="0.78740157480314965" top="0.78740157480314965" bottom="0.59055118110236227" header="0.51181102362204722" footer="0.51181102362204722"/>
  <pageSetup paperSize="9" scale="65" orientation="landscape" r:id="rId1"/>
  <headerFooter alignWithMargins="0"/>
  <rowBreaks count="1" manualBreakCount="1">
    <brk id="45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9"/>
  <sheetViews>
    <sheetView zoomScaleNormal="100" zoomScaleSheetLayoutView="100" workbookViewId="0">
      <selection activeCell="A8" sqref="A8"/>
    </sheetView>
  </sheetViews>
  <sheetFormatPr defaultRowHeight="12.75" x14ac:dyDescent="0.2"/>
  <cols>
    <col min="1" max="1" width="25.85546875" style="69" customWidth="1"/>
    <col min="2" max="2" width="8.7109375" bestFit="1" customWidth="1"/>
    <col min="3" max="3" width="33.28515625" customWidth="1"/>
    <col min="4" max="4" width="14.7109375" customWidth="1"/>
    <col min="6" max="6" width="10.7109375" customWidth="1"/>
    <col min="23" max="23" width="5.140625" customWidth="1"/>
    <col min="24" max="26" width="9.140625" hidden="1" customWidth="1"/>
  </cols>
  <sheetData>
    <row r="1" spans="1:6" x14ac:dyDescent="0.2">
      <c r="A1" s="63"/>
      <c r="B1" s="3"/>
      <c r="C1" s="3"/>
    </row>
    <row r="2" spans="1:6" x14ac:dyDescent="0.2">
      <c r="A2" s="403" t="s">
        <v>373</v>
      </c>
      <c r="B2" s="403"/>
      <c r="C2" s="403"/>
      <c r="D2" s="403"/>
      <c r="E2" s="403"/>
      <c r="F2" s="403"/>
    </row>
    <row r="3" spans="1:6" x14ac:dyDescent="0.2">
      <c r="A3" s="63"/>
      <c r="B3" s="11"/>
      <c r="C3" s="11"/>
    </row>
    <row r="4" spans="1:6" x14ac:dyDescent="0.2">
      <c r="A4" s="403" t="s">
        <v>63</v>
      </c>
      <c r="B4" s="403"/>
      <c r="C4" s="403"/>
      <c r="D4" s="403"/>
      <c r="E4" s="403"/>
      <c r="F4" s="403"/>
    </row>
    <row r="6" spans="1:6" x14ac:dyDescent="0.2">
      <c r="A6" s="104" t="s">
        <v>368</v>
      </c>
    </row>
    <row r="7" spans="1:6" ht="13.5" thickBot="1" x14ac:dyDescent="0.25">
      <c r="A7" s="105"/>
      <c r="B7" s="29"/>
      <c r="C7" s="29"/>
    </row>
    <row r="8" spans="1:6" ht="41.25" customHeight="1" thickBot="1" x14ac:dyDescent="0.25">
      <c r="A8" s="283" t="s">
        <v>7</v>
      </c>
      <c r="B8" s="284" t="s">
        <v>16</v>
      </c>
      <c r="C8" s="284" t="s">
        <v>59</v>
      </c>
      <c r="D8" s="285" t="s">
        <v>256</v>
      </c>
      <c r="E8" s="286" t="s">
        <v>55</v>
      </c>
      <c r="F8" s="287" t="s">
        <v>66</v>
      </c>
    </row>
    <row r="9" spans="1:6" x14ac:dyDescent="0.2">
      <c r="A9" s="454" t="s">
        <v>404</v>
      </c>
      <c r="B9" s="198" t="s">
        <v>128</v>
      </c>
      <c r="C9" s="212" t="s">
        <v>61</v>
      </c>
      <c r="D9" s="50">
        <v>7912</v>
      </c>
      <c r="E9" s="303">
        <v>0.21125143513203215</v>
      </c>
      <c r="F9" s="175">
        <v>37453</v>
      </c>
    </row>
    <row r="10" spans="1:6" ht="12.75" customHeight="1" x14ac:dyDescent="0.2">
      <c r="A10" s="429"/>
      <c r="B10" s="140" t="s">
        <v>129</v>
      </c>
      <c r="C10" s="213" t="s">
        <v>22</v>
      </c>
      <c r="D10" s="52">
        <v>190</v>
      </c>
      <c r="E10" s="304">
        <v>5.1156403974044855E-3</v>
      </c>
      <c r="F10" s="176">
        <v>37141</v>
      </c>
    </row>
    <row r="11" spans="1:6" ht="12.75" customHeight="1" x14ac:dyDescent="0.2">
      <c r="A11" s="429"/>
      <c r="B11" s="140" t="s">
        <v>130</v>
      </c>
      <c r="C11" s="213" t="s">
        <v>33</v>
      </c>
      <c r="D11" s="52">
        <v>3126</v>
      </c>
      <c r="E11" s="304">
        <v>6.1781098067117277E-2</v>
      </c>
      <c r="F11" s="176">
        <v>50598</v>
      </c>
    </row>
    <row r="12" spans="1:6" ht="12.75" customHeight="1" x14ac:dyDescent="0.2">
      <c r="A12" s="429"/>
      <c r="B12" s="140" t="s">
        <v>115</v>
      </c>
      <c r="C12" s="213" t="s">
        <v>34</v>
      </c>
      <c r="D12" s="52">
        <v>2764</v>
      </c>
      <c r="E12" s="304">
        <v>8.1172359108396236E-2</v>
      </c>
      <c r="F12" s="176">
        <v>34051</v>
      </c>
    </row>
    <row r="13" spans="1:6" ht="12.75" customHeight="1" x14ac:dyDescent="0.2">
      <c r="A13" s="429"/>
      <c r="B13" s="140" t="s">
        <v>131</v>
      </c>
      <c r="C13" s="213" t="s">
        <v>35</v>
      </c>
      <c r="D13" s="52">
        <v>5883</v>
      </c>
      <c r="E13" s="304">
        <v>0.26732403326214388</v>
      </c>
      <c r="F13" s="176">
        <v>22007</v>
      </c>
    </row>
    <row r="14" spans="1:6" ht="12.75" customHeight="1" x14ac:dyDescent="0.2">
      <c r="A14" s="429"/>
      <c r="B14" s="140" t="s">
        <v>132</v>
      </c>
      <c r="C14" s="213" t="s">
        <v>36</v>
      </c>
      <c r="D14" s="52">
        <v>370</v>
      </c>
      <c r="E14" s="304">
        <v>1.6483271706686863E-2</v>
      </c>
      <c r="F14" s="176">
        <v>22447</v>
      </c>
    </row>
    <row r="15" spans="1:6" ht="12.75" customHeight="1" x14ac:dyDescent="0.2">
      <c r="A15" s="429"/>
      <c r="B15" s="140" t="s">
        <v>133</v>
      </c>
      <c r="C15" s="213" t="s">
        <v>39</v>
      </c>
      <c r="D15" s="52">
        <v>2123</v>
      </c>
      <c r="E15" s="304">
        <v>8.2248566558189989E-2</v>
      </c>
      <c r="F15" s="176">
        <v>25812</v>
      </c>
    </row>
    <row r="16" spans="1:6" ht="12.75" customHeight="1" x14ac:dyDescent="0.2">
      <c r="A16" s="429"/>
      <c r="B16" s="140" t="s">
        <v>370</v>
      </c>
      <c r="C16" s="213" t="s">
        <v>60</v>
      </c>
      <c r="D16" s="52">
        <v>3871</v>
      </c>
      <c r="E16" s="304">
        <v>0.12601321657606041</v>
      </c>
      <c r="F16" s="176">
        <v>30719</v>
      </c>
    </row>
    <row r="17" spans="1:6" ht="12.75" customHeight="1" x14ac:dyDescent="0.25">
      <c r="A17" s="427" t="s">
        <v>405</v>
      </c>
      <c r="B17" s="428"/>
      <c r="C17" s="450"/>
      <c r="D17" s="52">
        <v>26239</v>
      </c>
      <c r="E17" s="304">
        <v>0.10083080990516009</v>
      </c>
      <c r="F17" s="176">
        <v>260228</v>
      </c>
    </row>
    <row r="18" spans="1:6" x14ac:dyDescent="0.2">
      <c r="A18" s="429" t="s">
        <v>406</v>
      </c>
      <c r="B18" s="140" t="s">
        <v>122</v>
      </c>
      <c r="C18" s="213" t="s">
        <v>29</v>
      </c>
      <c r="D18" s="52">
        <v>284</v>
      </c>
      <c r="E18" s="304">
        <v>9.1512534639427729E-3</v>
      </c>
      <c r="F18" s="176">
        <v>31034</v>
      </c>
    </row>
    <row r="19" spans="1:6" ht="12.75" customHeight="1" x14ac:dyDescent="0.2">
      <c r="A19" s="429"/>
      <c r="B19" s="140" t="s">
        <v>123</v>
      </c>
      <c r="C19" s="213" t="s">
        <v>32</v>
      </c>
      <c r="D19" s="52">
        <v>3950</v>
      </c>
      <c r="E19" s="304">
        <v>6.6177456105079746E-2</v>
      </c>
      <c r="F19" s="176">
        <v>59688</v>
      </c>
    </row>
    <row r="20" spans="1:6" ht="12.75" customHeight="1" x14ac:dyDescent="0.2">
      <c r="A20" s="429"/>
      <c r="B20" s="140" t="s">
        <v>124</v>
      </c>
      <c r="C20" s="213" t="s">
        <v>37</v>
      </c>
      <c r="D20" s="52">
        <v>3475</v>
      </c>
      <c r="E20" s="304">
        <v>7.9954903133772029E-2</v>
      </c>
      <c r="F20" s="176">
        <v>43462</v>
      </c>
    </row>
    <row r="21" spans="1:6" ht="12.75" customHeight="1" x14ac:dyDescent="0.2">
      <c r="A21" s="429"/>
      <c r="B21" s="140" t="s">
        <v>119</v>
      </c>
      <c r="C21" s="213" t="s">
        <v>38</v>
      </c>
      <c r="D21" s="52">
        <v>9545</v>
      </c>
      <c r="E21" s="304">
        <v>0.13653854406568727</v>
      </c>
      <c r="F21" s="176">
        <v>69907</v>
      </c>
    </row>
    <row r="22" spans="1:6" ht="12.75" customHeight="1" x14ac:dyDescent="0.2">
      <c r="A22" s="429"/>
      <c r="B22" s="140" t="s">
        <v>120</v>
      </c>
      <c r="C22" s="213" t="s">
        <v>47</v>
      </c>
      <c r="D22" s="52">
        <v>14489</v>
      </c>
      <c r="E22" s="304">
        <v>0.22051929867283576</v>
      </c>
      <c r="F22" s="176">
        <v>65704</v>
      </c>
    </row>
    <row r="23" spans="1:6" ht="12.75" customHeight="1" x14ac:dyDescent="0.25">
      <c r="A23" s="427" t="s">
        <v>407</v>
      </c>
      <c r="B23" s="428"/>
      <c r="C23" s="450"/>
      <c r="D23" s="52">
        <v>31743</v>
      </c>
      <c r="E23" s="304">
        <v>0.11765599807261068</v>
      </c>
      <c r="F23" s="176">
        <v>269795</v>
      </c>
    </row>
    <row r="24" spans="1:6" ht="15" x14ac:dyDescent="0.25">
      <c r="A24" s="202" t="s">
        <v>408</v>
      </c>
      <c r="B24" s="140" t="s">
        <v>125</v>
      </c>
      <c r="C24" s="213" t="s">
        <v>31</v>
      </c>
      <c r="D24" s="52">
        <v>4334</v>
      </c>
      <c r="E24" s="304">
        <v>8.117016893283889E-2</v>
      </c>
      <c r="F24" s="176">
        <v>53394</v>
      </c>
    </row>
    <row r="25" spans="1:6" ht="15" x14ac:dyDescent="0.25">
      <c r="A25" s="427" t="s">
        <v>409</v>
      </c>
      <c r="B25" s="428"/>
      <c r="C25" s="450"/>
      <c r="D25" s="52">
        <v>4334</v>
      </c>
      <c r="E25" s="304">
        <v>8.117016893283889E-2</v>
      </c>
      <c r="F25" s="176">
        <v>53394</v>
      </c>
    </row>
    <row r="26" spans="1:6" x14ac:dyDescent="0.2">
      <c r="A26" s="429" t="s">
        <v>410</v>
      </c>
      <c r="B26" s="140" t="s">
        <v>137</v>
      </c>
      <c r="C26" s="213" t="s">
        <v>24</v>
      </c>
      <c r="D26" s="177">
        <v>5546</v>
      </c>
      <c r="E26" s="305">
        <v>0.22447988342912653</v>
      </c>
      <c r="F26" s="176">
        <v>24706</v>
      </c>
    </row>
    <row r="27" spans="1:6" ht="12.75" customHeight="1" x14ac:dyDescent="0.2">
      <c r="A27" s="429"/>
      <c r="B27" s="140" t="s">
        <v>138</v>
      </c>
      <c r="C27" s="213" t="s">
        <v>30</v>
      </c>
      <c r="D27" s="177">
        <v>868</v>
      </c>
      <c r="E27" s="305">
        <v>6.0678084585809158E-2</v>
      </c>
      <c r="F27" s="176">
        <v>14305</v>
      </c>
    </row>
    <row r="28" spans="1:6" ht="12.75" customHeight="1" x14ac:dyDescent="0.25">
      <c r="A28" s="427" t="s">
        <v>411</v>
      </c>
      <c r="B28" s="428"/>
      <c r="C28" s="450"/>
      <c r="D28" s="52">
        <v>6414</v>
      </c>
      <c r="E28" s="304">
        <v>0.16441516495347466</v>
      </c>
      <c r="F28" s="176">
        <v>39011</v>
      </c>
    </row>
    <row r="29" spans="1:6" x14ac:dyDescent="0.2">
      <c r="A29" s="429" t="s">
        <v>412</v>
      </c>
      <c r="B29" s="140" t="s">
        <v>139</v>
      </c>
      <c r="C29" s="213" t="s">
        <v>25</v>
      </c>
      <c r="D29" s="52">
        <v>356</v>
      </c>
      <c r="E29" s="304">
        <v>1.5609927212137158E-2</v>
      </c>
      <c r="F29" s="176">
        <v>22806</v>
      </c>
    </row>
    <row r="30" spans="1:6" ht="12.75" customHeight="1" x14ac:dyDescent="0.2">
      <c r="A30" s="429"/>
      <c r="B30" s="140" t="s">
        <v>140</v>
      </c>
      <c r="C30" s="213" t="s">
        <v>109</v>
      </c>
      <c r="D30" s="52">
        <v>555</v>
      </c>
      <c r="E30" s="304">
        <v>3.1752388580582415E-2</v>
      </c>
      <c r="F30" s="176">
        <v>17479</v>
      </c>
    </row>
    <row r="31" spans="1:6" ht="12.75" customHeight="1" x14ac:dyDescent="0.2">
      <c r="A31" s="429"/>
      <c r="B31" s="140" t="s">
        <v>141</v>
      </c>
      <c r="C31" s="213" t="s">
        <v>27</v>
      </c>
      <c r="D31" s="52">
        <v>736</v>
      </c>
      <c r="E31" s="304">
        <v>2.0678804225668691E-2</v>
      </c>
      <c r="F31" s="176">
        <v>35592</v>
      </c>
    </row>
    <row r="32" spans="1:6" ht="12.75" customHeight="1" x14ac:dyDescent="0.2">
      <c r="A32" s="429"/>
      <c r="B32" s="140" t="s">
        <v>142</v>
      </c>
      <c r="C32" s="213" t="s">
        <v>28</v>
      </c>
      <c r="D32" s="52">
        <v>126</v>
      </c>
      <c r="E32" s="304">
        <v>1.5981735159817351E-2</v>
      </c>
      <c r="F32" s="176">
        <v>7884</v>
      </c>
    </row>
    <row r="33" spans="1:6" ht="12.75" customHeight="1" x14ac:dyDescent="0.2">
      <c r="A33" s="429"/>
      <c r="B33" s="140" t="s">
        <v>143</v>
      </c>
      <c r="C33" s="213" t="s">
        <v>110</v>
      </c>
      <c r="D33" s="52">
        <v>2630</v>
      </c>
      <c r="E33" s="304">
        <v>6.394203885147455E-2</v>
      </c>
      <c r="F33" s="176">
        <v>41131</v>
      </c>
    </row>
    <row r="34" spans="1:6" ht="12.75" customHeight="1" x14ac:dyDescent="0.25">
      <c r="A34" s="427" t="s">
        <v>413</v>
      </c>
      <c r="B34" s="428"/>
      <c r="C34" s="450"/>
      <c r="D34" s="52">
        <v>4403</v>
      </c>
      <c r="E34" s="304">
        <v>3.5254459853313262E-2</v>
      </c>
      <c r="F34" s="176">
        <v>124892</v>
      </c>
    </row>
    <row r="35" spans="1:6" x14ac:dyDescent="0.2">
      <c r="A35" s="429" t="s">
        <v>414</v>
      </c>
      <c r="B35" s="140" t="s">
        <v>144</v>
      </c>
      <c r="C35" s="213" t="s">
        <v>23</v>
      </c>
      <c r="D35" s="52">
        <v>666</v>
      </c>
      <c r="E35" s="304">
        <v>1.8568082970893275E-2</v>
      </c>
      <c r="F35" s="176">
        <v>35868</v>
      </c>
    </row>
    <row r="36" spans="1:6" ht="12.75" customHeight="1" x14ac:dyDescent="0.2">
      <c r="A36" s="429"/>
      <c r="B36" s="140" t="s">
        <v>145</v>
      </c>
      <c r="C36" s="213" t="s">
        <v>73</v>
      </c>
      <c r="D36" s="52">
        <v>1786</v>
      </c>
      <c r="E36" s="304">
        <v>6.0325609673714788E-2</v>
      </c>
      <c r="F36" s="176">
        <v>29606</v>
      </c>
    </row>
    <row r="37" spans="1:6" ht="12.75" customHeight="1" x14ac:dyDescent="0.2">
      <c r="A37" s="429"/>
      <c r="B37" s="140" t="s">
        <v>146</v>
      </c>
      <c r="C37" s="213" t="s">
        <v>26</v>
      </c>
      <c r="D37" s="52">
        <v>788</v>
      </c>
      <c r="E37" s="304">
        <v>2.8169014084507043E-2</v>
      </c>
      <c r="F37" s="176">
        <v>27974</v>
      </c>
    </row>
    <row r="38" spans="1:6" ht="12.75" customHeight="1" x14ac:dyDescent="0.2">
      <c r="A38" s="429"/>
      <c r="B38" s="140" t="s">
        <v>147</v>
      </c>
      <c r="C38" s="213" t="s">
        <v>239</v>
      </c>
      <c r="D38" s="52">
        <v>1201</v>
      </c>
      <c r="E38" s="304">
        <v>3.8953035806953813E-2</v>
      </c>
      <c r="F38" s="176">
        <v>30832</v>
      </c>
    </row>
    <row r="39" spans="1:6" ht="12.75" customHeight="1" x14ac:dyDescent="0.2">
      <c r="A39" s="429"/>
      <c r="B39" s="140" t="s">
        <v>148</v>
      </c>
      <c r="C39" s="213" t="s">
        <v>19</v>
      </c>
      <c r="D39" s="52">
        <v>4058</v>
      </c>
      <c r="E39" s="304">
        <v>0.17438012977525677</v>
      </c>
      <c r="F39" s="176">
        <v>23271</v>
      </c>
    </row>
    <row r="40" spans="1:6" ht="12.75" customHeight="1" x14ac:dyDescent="0.25">
      <c r="A40" s="427" t="s">
        <v>415</v>
      </c>
      <c r="B40" s="428"/>
      <c r="C40" s="450"/>
      <c r="D40" s="52">
        <v>8499</v>
      </c>
      <c r="E40" s="304">
        <v>5.7600422904622806E-2</v>
      </c>
      <c r="F40" s="176">
        <v>147551</v>
      </c>
    </row>
    <row r="41" spans="1:6" x14ac:dyDescent="0.2">
      <c r="A41" s="429" t="s">
        <v>10</v>
      </c>
      <c r="B41" s="140" t="s">
        <v>149</v>
      </c>
      <c r="C41" s="213" t="s">
        <v>17</v>
      </c>
      <c r="D41" s="52">
        <v>122</v>
      </c>
      <c r="E41" s="304">
        <v>2.0360480640854474E-2</v>
      </c>
      <c r="F41" s="176">
        <v>5992</v>
      </c>
    </row>
    <row r="42" spans="1:6" ht="12.75" customHeight="1" x14ac:dyDescent="0.2">
      <c r="A42" s="429"/>
      <c r="B42" s="140" t="s">
        <v>150</v>
      </c>
      <c r="C42" s="213" t="s">
        <v>18</v>
      </c>
      <c r="D42" s="52">
        <v>827</v>
      </c>
      <c r="E42" s="304">
        <v>5.6400463752301712E-2</v>
      </c>
      <c r="F42" s="176">
        <v>14663</v>
      </c>
    </row>
    <row r="43" spans="1:6" ht="12.75" customHeight="1" x14ac:dyDescent="0.2">
      <c r="A43" s="429"/>
      <c r="B43" s="140" t="s">
        <v>151</v>
      </c>
      <c r="C43" s="213" t="s">
        <v>20</v>
      </c>
      <c r="D43" s="52">
        <v>2332</v>
      </c>
      <c r="E43" s="304">
        <v>0.13734613345897873</v>
      </c>
      <c r="F43" s="176">
        <v>16979</v>
      </c>
    </row>
    <row r="44" spans="1:6" ht="12.75" customHeight="1" x14ac:dyDescent="0.2">
      <c r="A44" s="429"/>
      <c r="B44" s="140" t="s">
        <v>152</v>
      </c>
      <c r="C44" s="213" t="s">
        <v>48</v>
      </c>
      <c r="D44" s="52">
        <v>9468</v>
      </c>
      <c r="E44" s="304">
        <v>0.20775459153446119</v>
      </c>
      <c r="F44" s="176">
        <v>45573</v>
      </c>
    </row>
    <row r="45" spans="1:6" ht="12.75" customHeight="1" x14ac:dyDescent="0.25">
      <c r="A45" s="427" t="s">
        <v>174</v>
      </c>
      <c r="B45" s="428"/>
      <c r="C45" s="450"/>
      <c r="D45" s="52">
        <v>12749</v>
      </c>
      <c r="E45" s="304">
        <v>0.15322028194743231</v>
      </c>
      <c r="F45" s="176">
        <v>83207</v>
      </c>
    </row>
    <row r="46" spans="1:6" x14ac:dyDescent="0.2">
      <c r="A46" s="429" t="s">
        <v>14</v>
      </c>
      <c r="B46" s="140" t="s">
        <v>153</v>
      </c>
      <c r="C46" s="213" t="s">
        <v>21</v>
      </c>
      <c r="D46" s="52">
        <v>3284</v>
      </c>
      <c r="E46" s="304">
        <v>8.7734765301488077E-2</v>
      </c>
      <c r="F46" s="176">
        <v>37431</v>
      </c>
    </row>
    <row r="47" spans="1:6" ht="12.75" customHeight="1" x14ac:dyDescent="0.2">
      <c r="A47" s="429"/>
      <c r="B47" s="140" t="s">
        <v>371</v>
      </c>
      <c r="C47" s="213" t="s">
        <v>372</v>
      </c>
      <c r="D47" s="52">
        <v>6</v>
      </c>
      <c r="E47" s="304">
        <v>3.0596634370219276E-3</v>
      </c>
      <c r="F47" s="176">
        <v>1961</v>
      </c>
    </row>
    <row r="48" spans="1:6" ht="12.75" customHeight="1" x14ac:dyDescent="0.25">
      <c r="A48" s="427" t="s">
        <v>175</v>
      </c>
      <c r="B48" s="428"/>
      <c r="C48" s="450"/>
      <c r="D48" s="52">
        <v>3290</v>
      </c>
      <c r="E48" s="304">
        <v>8.3519496344435423E-2</v>
      </c>
      <c r="F48" s="176">
        <v>39392</v>
      </c>
    </row>
    <row r="49" spans="1:6" x14ac:dyDescent="0.2">
      <c r="A49" s="429" t="s">
        <v>8</v>
      </c>
      <c r="B49" s="140" t="s">
        <v>154</v>
      </c>
      <c r="C49" s="213" t="s">
        <v>62</v>
      </c>
      <c r="D49" s="52">
        <v>8971</v>
      </c>
      <c r="E49" s="304">
        <v>0.14466088302641339</v>
      </c>
      <c r="F49" s="176">
        <v>62014</v>
      </c>
    </row>
    <row r="50" spans="1:6" ht="12.75" customHeight="1" x14ac:dyDescent="0.2">
      <c r="A50" s="429"/>
      <c r="B50" s="140" t="s">
        <v>155</v>
      </c>
      <c r="C50" s="213" t="s">
        <v>40</v>
      </c>
      <c r="D50" s="52">
        <v>1120</v>
      </c>
      <c r="E50" s="304">
        <v>3.5019698580451501E-2</v>
      </c>
      <c r="F50" s="176">
        <v>31982</v>
      </c>
    </row>
    <row r="51" spans="1:6" ht="12.75" customHeight="1" x14ac:dyDescent="0.2">
      <c r="A51" s="429"/>
      <c r="B51" s="140" t="s">
        <v>156</v>
      </c>
      <c r="C51" s="213" t="s">
        <v>41</v>
      </c>
      <c r="D51" s="177">
        <v>445</v>
      </c>
      <c r="E51" s="305">
        <v>2.0163117353874035E-2</v>
      </c>
      <c r="F51" s="176">
        <v>22070</v>
      </c>
    </row>
    <row r="52" spans="1:6" ht="12.75" customHeight="1" x14ac:dyDescent="0.2">
      <c r="A52" s="429"/>
      <c r="B52" s="140" t="s">
        <v>157</v>
      </c>
      <c r="C52" s="213" t="s">
        <v>42</v>
      </c>
      <c r="D52" s="52">
        <v>439</v>
      </c>
      <c r="E52" s="304">
        <v>1.1215001021867975E-2</v>
      </c>
      <c r="F52" s="176">
        <v>39144</v>
      </c>
    </row>
    <row r="53" spans="1:6" ht="12.75" customHeight="1" x14ac:dyDescent="0.2">
      <c r="A53" s="429"/>
      <c r="B53" s="140" t="s">
        <v>158</v>
      </c>
      <c r="C53" s="213" t="s">
        <v>43</v>
      </c>
      <c r="D53" s="52">
        <v>0</v>
      </c>
      <c r="E53" s="304">
        <v>0</v>
      </c>
      <c r="F53" s="176">
        <v>17443</v>
      </c>
    </row>
    <row r="54" spans="1:6" ht="12.75" customHeight="1" x14ac:dyDescent="0.2">
      <c r="A54" s="429"/>
      <c r="B54" s="140" t="s">
        <v>159</v>
      </c>
      <c r="C54" s="213" t="s">
        <v>44</v>
      </c>
      <c r="D54" s="52">
        <v>1073</v>
      </c>
      <c r="E54" s="304">
        <v>2.8329285035378605E-2</v>
      </c>
      <c r="F54" s="176">
        <v>37876</v>
      </c>
    </row>
    <row r="55" spans="1:6" ht="12.75" customHeight="1" x14ac:dyDescent="0.25">
      <c r="A55" s="427" t="s">
        <v>176</v>
      </c>
      <c r="B55" s="428"/>
      <c r="C55" s="450"/>
      <c r="D55" s="52">
        <v>12048</v>
      </c>
      <c r="E55" s="304">
        <v>5.722727035230301E-2</v>
      </c>
      <c r="F55" s="176">
        <v>210529</v>
      </c>
    </row>
    <row r="56" spans="1:6" x14ac:dyDescent="0.2">
      <c r="A56" s="429" t="s">
        <v>9</v>
      </c>
      <c r="B56" s="140" t="s">
        <v>160</v>
      </c>
      <c r="C56" s="213" t="s">
        <v>343</v>
      </c>
      <c r="D56" s="52">
        <v>2992</v>
      </c>
      <c r="E56" s="304">
        <v>6.0644141313821273E-2</v>
      </c>
      <c r="F56" s="176">
        <v>49337</v>
      </c>
    </row>
    <row r="57" spans="1:6" ht="12.75" customHeight="1" x14ac:dyDescent="0.2">
      <c r="A57" s="429"/>
      <c r="B57" s="140" t="s">
        <v>161</v>
      </c>
      <c r="C57" s="213" t="s">
        <v>45</v>
      </c>
      <c r="D57" s="52">
        <v>306</v>
      </c>
      <c r="E57" s="304">
        <v>1.1999058897341385E-2</v>
      </c>
      <c r="F57" s="176">
        <v>25502</v>
      </c>
    </row>
    <row r="58" spans="1:6" ht="12.75" customHeight="1" x14ac:dyDescent="0.2">
      <c r="A58" s="429"/>
      <c r="B58" s="140" t="s">
        <v>162</v>
      </c>
      <c r="C58" s="213" t="s">
        <v>46</v>
      </c>
      <c r="D58" s="52">
        <v>528</v>
      </c>
      <c r="E58" s="304">
        <v>1.948267591601786E-2</v>
      </c>
      <c r="F58" s="176">
        <v>27101</v>
      </c>
    </row>
    <row r="59" spans="1:6" ht="12.75" customHeight="1" x14ac:dyDescent="0.2">
      <c r="A59" s="429"/>
      <c r="B59" s="140" t="s">
        <v>163</v>
      </c>
      <c r="C59" s="213" t="s">
        <v>241</v>
      </c>
      <c r="D59" s="52">
        <v>1078</v>
      </c>
      <c r="E59" s="304">
        <v>2.807584123346182E-2</v>
      </c>
      <c r="F59" s="176">
        <v>38396</v>
      </c>
    </row>
    <row r="60" spans="1:6" ht="12.75" customHeight="1" x14ac:dyDescent="0.25">
      <c r="A60" s="427" t="s">
        <v>177</v>
      </c>
      <c r="B60" s="428"/>
      <c r="C60" s="450"/>
      <c r="D60" s="52">
        <v>4904</v>
      </c>
      <c r="E60" s="304">
        <v>3.4944704138638698E-2</v>
      </c>
      <c r="F60" s="176">
        <v>140336</v>
      </c>
    </row>
    <row r="61" spans="1:6" x14ac:dyDescent="0.2">
      <c r="A61" s="429" t="s">
        <v>168</v>
      </c>
      <c r="B61" s="140" t="s">
        <v>126</v>
      </c>
      <c r="C61" s="213" t="s">
        <v>263</v>
      </c>
      <c r="D61" s="52">
        <v>3060</v>
      </c>
      <c r="E61" s="304">
        <v>5.9038027435318635E-2</v>
      </c>
      <c r="F61" s="176">
        <v>51831</v>
      </c>
    </row>
    <row r="62" spans="1:6" ht="12.75" customHeight="1" x14ac:dyDescent="0.2">
      <c r="A62" s="429"/>
      <c r="B62" s="140" t="s">
        <v>178</v>
      </c>
      <c r="C62" s="213" t="s">
        <v>264</v>
      </c>
      <c r="D62" s="52">
        <v>1304</v>
      </c>
      <c r="E62" s="304">
        <v>7.8791540785498493E-2</v>
      </c>
      <c r="F62" s="176">
        <v>16550</v>
      </c>
    </row>
    <row r="63" spans="1:6" ht="12.75" customHeight="1" x14ac:dyDescent="0.2">
      <c r="A63" s="429"/>
      <c r="B63" s="140" t="s">
        <v>179</v>
      </c>
      <c r="C63" s="213" t="s">
        <v>265</v>
      </c>
      <c r="D63" s="52">
        <v>147</v>
      </c>
      <c r="E63" s="304">
        <v>1.738821859474805E-2</v>
      </c>
      <c r="F63" s="176">
        <v>8454</v>
      </c>
    </row>
    <row r="64" spans="1:6" ht="12.75" customHeight="1" x14ac:dyDescent="0.25">
      <c r="A64" s="427" t="s">
        <v>344</v>
      </c>
      <c r="B64" s="428"/>
      <c r="C64" s="450"/>
      <c r="D64" s="52">
        <v>4511</v>
      </c>
      <c r="E64" s="304">
        <v>5.8710223205570379E-2</v>
      </c>
      <c r="F64" s="176">
        <v>76835</v>
      </c>
    </row>
    <row r="65" spans="1:6" ht="15" x14ac:dyDescent="0.25">
      <c r="A65" s="202" t="s">
        <v>11</v>
      </c>
      <c r="B65" s="140" t="s">
        <v>116</v>
      </c>
      <c r="C65" s="213" t="s">
        <v>49</v>
      </c>
      <c r="D65" s="52">
        <v>1653</v>
      </c>
      <c r="E65" s="304">
        <v>2.7935982153419751E-2</v>
      </c>
      <c r="F65" s="176">
        <v>59171</v>
      </c>
    </row>
    <row r="66" spans="1:6" ht="15" x14ac:dyDescent="0.25">
      <c r="A66" s="202" t="s">
        <v>13</v>
      </c>
      <c r="B66" s="140" t="s">
        <v>117</v>
      </c>
      <c r="C66" s="213" t="s">
        <v>50</v>
      </c>
      <c r="D66" s="52">
        <v>3407</v>
      </c>
      <c r="E66" s="304">
        <v>4.2604009053508238E-2</v>
      </c>
      <c r="F66" s="176">
        <v>79969</v>
      </c>
    </row>
    <row r="67" spans="1:6" ht="15" x14ac:dyDescent="0.25">
      <c r="A67" s="202" t="s">
        <v>12</v>
      </c>
      <c r="B67" s="140" t="s">
        <v>134</v>
      </c>
      <c r="C67" s="213" t="s">
        <v>51</v>
      </c>
      <c r="D67" s="52">
        <v>1653</v>
      </c>
      <c r="E67" s="304">
        <v>2.0496478523955957E-2</v>
      </c>
      <c r="F67" s="176">
        <v>80648</v>
      </c>
    </row>
    <row r="68" spans="1:6" x14ac:dyDescent="0.2">
      <c r="A68" s="429" t="s">
        <v>169</v>
      </c>
      <c r="B68" s="140" t="s">
        <v>180</v>
      </c>
      <c r="C68" s="213" t="s">
        <v>181</v>
      </c>
      <c r="D68" s="52">
        <v>6910</v>
      </c>
      <c r="E68" s="304">
        <v>0.11022139985963121</v>
      </c>
      <c r="F68" s="176">
        <v>62692</v>
      </c>
    </row>
    <row r="69" spans="1:6" ht="12.75" customHeight="1" x14ac:dyDescent="0.2">
      <c r="A69" s="429"/>
      <c r="B69" s="140" t="s">
        <v>182</v>
      </c>
      <c r="C69" s="213" t="s">
        <v>183</v>
      </c>
      <c r="D69" s="52">
        <v>63</v>
      </c>
      <c r="E69" s="304">
        <v>2.4157367997239159E-3</v>
      </c>
      <c r="F69" s="176">
        <v>26079</v>
      </c>
    </row>
    <row r="70" spans="1:6" ht="12.75" customHeight="1" x14ac:dyDescent="0.2">
      <c r="A70" s="429"/>
      <c r="B70" s="140" t="s">
        <v>184</v>
      </c>
      <c r="C70" s="213" t="s">
        <v>185</v>
      </c>
      <c r="D70" s="52">
        <v>11</v>
      </c>
      <c r="E70" s="304">
        <v>1.5809140557631503E-3</v>
      </c>
      <c r="F70" s="176">
        <v>6958</v>
      </c>
    </row>
    <row r="71" spans="1:6" ht="12.75" customHeight="1" x14ac:dyDescent="0.2">
      <c r="A71" s="429"/>
      <c r="B71" s="140" t="s">
        <v>186</v>
      </c>
      <c r="C71" s="213" t="s">
        <v>187</v>
      </c>
      <c r="D71" s="52">
        <v>405</v>
      </c>
      <c r="E71" s="304">
        <v>1.5824021254981637E-2</v>
      </c>
      <c r="F71" s="176">
        <v>25594</v>
      </c>
    </row>
    <row r="72" spans="1:6" ht="12.75" customHeight="1" x14ac:dyDescent="0.2">
      <c r="A72" s="429"/>
      <c r="B72" s="140" t="s">
        <v>188</v>
      </c>
      <c r="C72" s="213" t="s">
        <v>189</v>
      </c>
      <c r="D72" s="177">
        <v>5</v>
      </c>
      <c r="E72" s="305">
        <v>2.541942043721403E-3</v>
      </c>
      <c r="F72" s="176">
        <v>1967</v>
      </c>
    </row>
    <row r="73" spans="1:6" ht="12.75" customHeight="1" x14ac:dyDescent="0.2">
      <c r="A73" s="429"/>
      <c r="B73" s="140" t="s">
        <v>423</v>
      </c>
      <c r="C73" s="213" t="s">
        <v>424</v>
      </c>
      <c r="D73" s="52">
        <v>35</v>
      </c>
      <c r="E73" s="304">
        <v>1.4373126360313745E-3</v>
      </c>
      <c r="F73" s="176">
        <v>24351</v>
      </c>
    </row>
    <row r="74" spans="1:6" ht="12.75" customHeight="1" x14ac:dyDescent="0.25">
      <c r="A74" s="427" t="s">
        <v>190</v>
      </c>
      <c r="B74" s="428"/>
      <c r="C74" s="450"/>
      <c r="D74" s="52">
        <v>7429</v>
      </c>
      <c r="E74" s="304">
        <v>5.0318001097256183E-2</v>
      </c>
      <c r="F74" s="176">
        <v>147641</v>
      </c>
    </row>
    <row r="75" spans="1:6" ht="15" x14ac:dyDescent="0.25">
      <c r="A75" s="202" t="s">
        <v>170</v>
      </c>
      <c r="B75" s="140" t="s">
        <v>135</v>
      </c>
      <c r="C75" s="213" t="s">
        <v>136</v>
      </c>
      <c r="D75" s="52">
        <v>4249</v>
      </c>
      <c r="E75" s="304">
        <v>8.9906898011002961E-2</v>
      </c>
      <c r="F75" s="176">
        <v>47260</v>
      </c>
    </row>
    <row r="76" spans="1:6" x14ac:dyDescent="0.2">
      <c r="A76" s="429" t="s">
        <v>15</v>
      </c>
      <c r="B76" s="140" t="s">
        <v>121</v>
      </c>
      <c r="C76" s="213" t="s">
        <v>191</v>
      </c>
      <c r="D76" s="52">
        <v>5404</v>
      </c>
      <c r="E76" s="304">
        <v>0.11821841092054602</v>
      </c>
      <c r="F76" s="176">
        <v>45712</v>
      </c>
    </row>
    <row r="77" spans="1:6" ht="12.75" customHeight="1" x14ac:dyDescent="0.2">
      <c r="A77" s="429"/>
      <c r="B77" s="140" t="s">
        <v>192</v>
      </c>
      <c r="C77" s="213" t="s">
        <v>193</v>
      </c>
      <c r="D77" s="52">
        <v>0</v>
      </c>
      <c r="E77" s="304">
        <v>0</v>
      </c>
      <c r="F77" s="176">
        <v>6254</v>
      </c>
    </row>
    <row r="78" spans="1:6" ht="12.75" customHeight="1" x14ac:dyDescent="0.25">
      <c r="A78" s="427" t="s">
        <v>194</v>
      </c>
      <c r="B78" s="428"/>
      <c r="C78" s="450"/>
      <c r="D78" s="52">
        <v>5404</v>
      </c>
      <c r="E78" s="304">
        <v>0.10399107108494016</v>
      </c>
      <c r="F78" s="176">
        <v>51966</v>
      </c>
    </row>
    <row r="79" spans="1:6" ht="15.75" thickBot="1" x14ac:dyDescent="0.3">
      <c r="A79" s="451" t="s">
        <v>106</v>
      </c>
      <c r="B79" s="452"/>
      <c r="C79" s="453"/>
      <c r="D79" s="288">
        <v>142929</v>
      </c>
      <c r="E79" s="306">
        <v>7.476050370719077E-2</v>
      </c>
      <c r="F79" s="289">
        <v>1911825</v>
      </c>
    </row>
  </sheetData>
  <mergeCells count="28">
    <mergeCell ref="A4:F4"/>
    <mergeCell ref="A2:F2"/>
    <mergeCell ref="A61:A63"/>
    <mergeCell ref="A64:C64"/>
    <mergeCell ref="A68:A73"/>
    <mergeCell ref="A74:C74"/>
    <mergeCell ref="A46:A47"/>
    <mergeCell ref="A48:C48"/>
    <mergeCell ref="A49:A54"/>
    <mergeCell ref="A55:C55"/>
    <mergeCell ref="A56:A59"/>
    <mergeCell ref="A60:C60"/>
    <mergeCell ref="A76:A77"/>
    <mergeCell ref="A78:C78"/>
    <mergeCell ref="A79:C79"/>
    <mergeCell ref="A9:A16"/>
    <mergeCell ref="A17:C17"/>
    <mergeCell ref="A18:A22"/>
    <mergeCell ref="A23:C23"/>
    <mergeCell ref="A25:C25"/>
    <mergeCell ref="A26:A27"/>
    <mergeCell ref="A28:C28"/>
    <mergeCell ref="A29:A33"/>
    <mergeCell ref="A34:C34"/>
    <mergeCell ref="A35:A39"/>
    <mergeCell ref="A40:C40"/>
    <mergeCell ref="A41:A44"/>
    <mergeCell ref="A45:C45"/>
  </mergeCells>
  <phoneticPr fontId="0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17</vt:i4>
      </vt:variant>
    </vt:vector>
  </HeadingPairs>
  <TitlesOfParts>
    <vt:vector size="31" baseType="lpstr">
      <vt:lpstr>Dati di Attività</vt:lpstr>
      <vt:lpstr>Accessi per Residenza e PS</vt:lpstr>
      <vt:lpstr>Accessi per Residenza e ASL</vt:lpstr>
      <vt:lpstr>Accessi per ASL</vt:lpstr>
      <vt:lpstr>Non risponde a chiamata per ASL</vt:lpstr>
      <vt:lpstr>Non risponde a chiamata per PS</vt:lpstr>
      <vt:lpstr>MOD.ARRIVO per istituto</vt:lpstr>
      <vt:lpstr>TRIAGE per istituto</vt:lpstr>
      <vt:lpstr>TRIAGE RIVALUTATO per istituto</vt:lpstr>
      <vt:lpstr>TEMPO DI ATTESA</vt:lpstr>
      <vt:lpstr>ESITO per istituto</vt:lpstr>
      <vt:lpstr>TEMPO DI PERMANENZA</vt:lpstr>
      <vt:lpstr>TEMPO DI PERMANENZA (CLASSI)</vt:lpstr>
      <vt:lpstr>ACCESSI OBI</vt:lpstr>
      <vt:lpstr>'ACCESSI OBI'!Area_stampa</vt:lpstr>
      <vt:lpstr>'Accessi per Residenza e ASL'!Area_stampa</vt:lpstr>
      <vt:lpstr>'Accessi per Residenza e PS'!Area_stampa</vt:lpstr>
      <vt:lpstr>'Dati di Attività'!Area_stampa</vt:lpstr>
      <vt:lpstr>'MOD.ARRIVO per istituto'!Area_stampa</vt:lpstr>
      <vt:lpstr>'TEMPO DI PERMANENZA'!Area_stampa</vt:lpstr>
      <vt:lpstr>'TRIAGE per istituto'!Area_stampa</vt:lpstr>
      <vt:lpstr>'TRIAGE RIVALUTATO per istituto'!Area_stampa</vt:lpstr>
      <vt:lpstr>'ACCESSI OBI'!Titoli_stampa</vt:lpstr>
      <vt:lpstr>'Dati di Attività'!Titoli_stampa</vt:lpstr>
      <vt:lpstr>'ESITO per istituto'!Titoli_stampa</vt:lpstr>
      <vt:lpstr>'MOD.ARRIVO per istituto'!Titoli_stampa</vt:lpstr>
      <vt:lpstr>'TEMPO DI ATTESA'!Titoli_stampa</vt:lpstr>
      <vt:lpstr>'TEMPO DI PERMANENZA'!Titoli_stampa</vt:lpstr>
      <vt:lpstr>'TEMPO DI PERMANENZA (CLASSI)'!Titoli_stampa</vt:lpstr>
      <vt:lpstr>'TRIAGE per istituto'!Titoli_stampa</vt:lpstr>
      <vt:lpstr>'TRIAGE RIVALUTATO per istituto'!Titoli_stampa</vt:lpstr>
    </vt:vector>
  </TitlesOfParts>
  <Company>Agenzia di Sanità Pubblica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</dc:creator>
  <cp:lastModifiedBy>Laura Camilloni</cp:lastModifiedBy>
  <cp:lastPrinted>2014-03-06T12:10:45Z</cp:lastPrinted>
  <dcterms:created xsi:type="dcterms:W3CDTF">2003-10-10T11:04:29Z</dcterms:created>
  <dcterms:modified xsi:type="dcterms:W3CDTF">2018-08-23T07:57:14Z</dcterms:modified>
</cp:coreProperties>
</file>