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camilloni\Desktop\"/>
    </mc:Choice>
  </mc:AlternateContent>
  <bookViews>
    <workbookView xWindow="14520" yWindow="420" windowWidth="14280" windowHeight="11925" tabRatio="858"/>
  </bookViews>
  <sheets>
    <sheet name="Dati di Attività" sheetId="7" r:id="rId1"/>
    <sheet name="Accessi per Residenza e PS" sheetId="16" r:id="rId2"/>
    <sheet name="Accessi per Residenza e ASL" sheetId="12" r:id="rId3"/>
    <sheet name="Accessi per ASL" sheetId="13" r:id="rId4"/>
    <sheet name="Non risponde a chiamata per ASL" sheetId="14" r:id="rId5"/>
    <sheet name="Non risponde a chiamata per PS" sheetId="15" r:id="rId6"/>
    <sheet name="MOD.ARRIVO per istituto" sheetId="18" r:id="rId7"/>
    <sheet name="TRIAGE per istituto" sheetId="17" r:id="rId8"/>
    <sheet name="TRIAGE RIVALUTATO per istituto" sheetId="25" r:id="rId9"/>
    <sheet name="TEMPO DI ATTESA" sheetId="21" r:id="rId10"/>
    <sheet name="ESITO per istituto" sheetId="19" r:id="rId11"/>
    <sheet name="TEMPO DI PERMANENZA" sheetId="22" r:id="rId12"/>
    <sheet name="TEMPO DI PERMANENZA (CLASSI)" sheetId="23" r:id="rId13"/>
    <sheet name="ACCESSI OBI" sheetId="24" r:id="rId14"/>
  </sheets>
  <definedNames>
    <definedName name="_xlnm.Print_Area" localSheetId="13">'ACCESSI OBI'!$A$1:$J$79</definedName>
    <definedName name="_xlnm.Print_Area" localSheetId="2">'Accessi per Residenza e ASL'!$A$1:$O$20</definedName>
    <definedName name="_xlnm.Print_Area" localSheetId="1">'Accessi per Residenza e PS'!$A$1:$L$69</definedName>
    <definedName name="_xlnm.Print_Area" localSheetId="0">'Dati di Attività'!$A$1:$H$184</definedName>
    <definedName name="_xlnm.Print_Area" localSheetId="6">'MOD.ARRIVO per istituto'!$A$1:$T$80</definedName>
    <definedName name="_xlnm.Print_Area" localSheetId="11">'TEMPO DI PERMANENZA'!$A$1:$AB$76</definedName>
    <definedName name="_xlnm.Print_Area" localSheetId="7">'TRIAGE per istituto'!$A$1:$N$80</definedName>
    <definedName name="_xlnm.Print_Area" localSheetId="8">'TRIAGE RIVALUTATO per istituto'!$A$1:$F$78</definedName>
    <definedName name="_xlnm.Print_Titles" localSheetId="13">'ACCESSI OBI'!$1:$7</definedName>
    <definedName name="_xlnm.Print_Titles" localSheetId="0">'Dati di Attività'!$1:$4</definedName>
    <definedName name="_xlnm.Print_Titles" localSheetId="10">'ESITO per istituto'!$1:$10</definedName>
    <definedName name="_xlnm.Print_Titles" localSheetId="6">'MOD.ARRIVO per istituto'!$1:$10</definedName>
    <definedName name="_xlnm.Print_Titles" localSheetId="9">'TEMPO DI ATTESA'!$1:$11</definedName>
    <definedName name="_xlnm.Print_Titles" localSheetId="11">'TEMPO DI PERMANENZA'!$1:$11</definedName>
    <definedName name="_xlnm.Print_Titles" localSheetId="12">'TEMPO DI PERMANENZA (CLASSI)'!$1:$11</definedName>
    <definedName name="_xlnm.Print_Titles" localSheetId="7">'TRIAGE per istituto'!$1:$10</definedName>
    <definedName name="_xlnm.Print_Titles" localSheetId="8">'TRIAGE RIVALUTATO per istituto'!$1:$8</definedName>
  </definedNames>
  <calcPr calcId="162913"/>
</workbook>
</file>

<file path=xl/calcChain.xml><?xml version="1.0" encoding="utf-8"?>
<calcChain xmlns="http://schemas.openxmlformats.org/spreadsheetml/2006/main">
  <c r="E78" i="25" l="1"/>
  <c r="E77" i="25"/>
  <c r="E76" i="25"/>
  <c r="E75" i="25"/>
  <c r="E74" i="25"/>
  <c r="E73" i="25"/>
  <c r="E72" i="25"/>
  <c r="E71" i="25"/>
  <c r="E70" i="25"/>
  <c r="E69" i="25"/>
  <c r="E68" i="25"/>
  <c r="E67" i="25"/>
  <c r="E66" i="25"/>
  <c r="E65" i="25"/>
  <c r="E64" i="25"/>
  <c r="E63" i="25"/>
  <c r="E62" i="25"/>
  <c r="E61" i="25"/>
  <c r="E60" i="25"/>
  <c r="E59" i="25"/>
  <c r="E58" i="25"/>
  <c r="E57" i="25"/>
  <c r="E56" i="25"/>
  <c r="E55" i="25"/>
  <c r="E54" i="25"/>
  <c r="E53" i="25"/>
  <c r="E52" i="25"/>
  <c r="E51" i="25"/>
  <c r="E50" i="25"/>
  <c r="E49" i="25"/>
  <c r="E48" i="25"/>
  <c r="E47" i="25"/>
  <c r="E46" i="25"/>
  <c r="E45" i="25"/>
  <c r="E44" i="25"/>
  <c r="E43" i="25"/>
  <c r="E42" i="25"/>
  <c r="E41" i="25"/>
  <c r="E40" i="25"/>
  <c r="E39" i="25"/>
  <c r="E38" i="25"/>
  <c r="E37" i="25"/>
  <c r="E36" i="25"/>
  <c r="E35" i="25"/>
  <c r="E34" i="25"/>
  <c r="E33" i="25"/>
  <c r="E32" i="25"/>
  <c r="E31" i="25"/>
  <c r="E30" i="25"/>
  <c r="E29" i="25"/>
  <c r="E28" i="25"/>
  <c r="E27" i="25"/>
  <c r="E26" i="25"/>
  <c r="E25" i="25"/>
  <c r="E24" i="25"/>
  <c r="E23" i="25"/>
  <c r="E22" i="25"/>
  <c r="E21" i="25"/>
  <c r="E20" i="25"/>
  <c r="E19" i="25"/>
  <c r="E18" i="25"/>
  <c r="E17" i="25"/>
  <c r="E16" i="25"/>
  <c r="E15" i="25"/>
  <c r="E14" i="25"/>
  <c r="E13" i="25"/>
  <c r="E12" i="25"/>
  <c r="E11" i="25"/>
  <c r="E10" i="25"/>
  <c r="E9" i="25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F110" i="7"/>
  <c r="H65" i="7"/>
  <c r="F65" i="7"/>
  <c r="F95" i="7"/>
  <c r="F56" i="7"/>
  <c r="F46" i="7"/>
  <c r="F34" i="7"/>
  <c r="C23" i="7"/>
  <c r="E9" i="13" l="1"/>
  <c r="D23" i="7"/>
  <c r="G21" i="7"/>
  <c r="G20" i="7"/>
  <c r="G19" i="7"/>
  <c r="G18" i="7"/>
  <c r="G17" i="7"/>
  <c r="F10" i="7"/>
  <c r="F11" i="15" l="1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58" i="15"/>
  <c r="F59" i="15"/>
  <c r="F60" i="15"/>
  <c r="F61" i="15"/>
  <c r="F62" i="15"/>
  <c r="F63" i="15"/>
  <c r="F64" i="15"/>
  <c r="F10" i="15"/>
  <c r="F9" i="15"/>
  <c r="D65" i="15" l="1"/>
  <c r="E65" i="15"/>
  <c r="B26" i="13"/>
  <c r="B26" i="14"/>
  <c r="C26" i="14"/>
  <c r="C26" i="13"/>
  <c r="F184" i="7"/>
  <c r="G176" i="7" s="1"/>
  <c r="F169" i="7"/>
  <c r="G166" i="7" s="1"/>
  <c r="F160" i="7"/>
  <c r="G152" i="7" s="1"/>
  <c r="F145" i="7"/>
  <c r="G143" i="7" s="1"/>
  <c r="F136" i="7"/>
  <c r="G116" i="7" s="1"/>
  <c r="G102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69" i="7"/>
  <c r="E23" i="7"/>
  <c r="G183" i="7" l="1"/>
  <c r="E26" i="13"/>
  <c r="D26" i="13"/>
  <c r="G179" i="7"/>
  <c r="G168" i="7"/>
  <c r="G109" i="7"/>
  <c r="G105" i="7"/>
  <c r="G101" i="7"/>
  <c r="G107" i="7"/>
  <c r="G103" i="7"/>
  <c r="G135" i="7"/>
  <c r="G133" i="7"/>
  <c r="G131" i="7"/>
  <c r="G129" i="7"/>
  <c r="G127" i="7"/>
  <c r="G125" i="7"/>
  <c r="G123" i="7"/>
  <c r="G121" i="7"/>
  <c r="G119" i="7"/>
  <c r="G117" i="7"/>
  <c r="G144" i="7"/>
  <c r="G159" i="7"/>
  <c r="G157" i="7"/>
  <c r="G155" i="7"/>
  <c r="G153" i="7"/>
  <c r="G151" i="7"/>
  <c r="G110" i="7"/>
  <c r="G108" i="7"/>
  <c r="G106" i="7"/>
  <c r="G104" i="7"/>
  <c r="G115" i="7"/>
  <c r="G134" i="7"/>
  <c r="G132" i="7"/>
  <c r="G130" i="7"/>
  <c r="G128" i="7"/>
  <c r="G126" i="7"/>
  <c r="G124" i="7"/>
  <c r="G122" i="7"/>
  <c r="G120" i="7"/>
  <c r="G118" i="7"/>
  <c r="G142" i="7"/>
  <c r="G150" i="7"/>
  <c r="G158" i="7"/>
  <c r="G156" i="7"/>
  <c r="G154" i="7"/>
  <c r="G167" i="7"/>
  <c r="G181" i="7"/>
  <c r="G177" i="7"/>
  <c r="D26" i="14"/>
  <c r="F65" i="15"/>
  <c r="G175" i="7"/>
  <c r="G182" i="7"/>
  <c r="G180" i="7"/>
  <c r="G178" i="7"/>
  <c r="G27" i="7" l="1"/>
  <c r="G28" i="7"/>
  <c r="G29" i="7"/>
  <c r="G30" i="7"/>
  <c r="G31" i="7"/>
  <c r="G32" i="7"/>
  <c r="G33" i="7"/>
  <c r="G34" i="7"/>
  <c r="G22" i="7" l="1"/>
  <c r="G6" i="7"/>
  <c r="G56" i="7"/>
  <c r="G55" i="7"/>
  <c r="G54" i="7"/>
  <c r="G53" i="7"/>
  <c r="G52" i="7"/>
  <c r="G51" i="7"/>
  <c r="G46" i="7"/>
  <c r="G45" i="7"/>
  <c r="G44" i="7"/>
  <c r="G43" i="7"/>
  <c r="G42" i="7"/>
  <c r="G41" i="7"/>
  <c r="G40" i="7"/>
  <c r="G39" i="7"/>
  <c r="G38" i="7"/>
  <c r="E17" i="13"/>
  <c r="E10" i="13"/>
  <c r="E11" i="13"/>
  <c r="E12" i="13"/>
  <c r="E13" i="13"/>
  <c r="E14" i="13"/>
  <c r="E15" i="13"/>
  <c r="E16" i="13"/>
  <c r="E18" i="13"/>
  <c r="E19" i="13"/>
  <c r="E20" i="13"/>
  <c r="E21" i="13"/>
  <c r="E22" i="13"/>
  <c r="E23" i="13"/>
  <c r="E24" i="13"/>
  <c r="E25" i="13"/>
  <c r="F23" i="7"/>
  <c r="G10" i="7"/>
  <c r="G8" i="7" l="1"/>
</calcChain>
</file>

<file path=xl/sharedStrings.xml><?xml version="1.0" encoding="utf-8"?>
<sst xmlns="http://schemas.openxmlformats.org/spreadsheetml/2006/main" count="2034" uniqueCount="420">
  <si>
    <t>DESCRIZIONE</t>
  </si>
  <si>
    <t xml:space="preserve">% </t>
  </si>
  <si>
    <t>Totale</t>
  </si>
  <si>
    <t>0-14</t>
  </si>
  <si>
    <t>15-44</t>
  </si>
  <si>
    <t>45-64</t>
  </si>
  <si>
    <t>65+</t>
  </si>
  <si>
    <t>ASL</t>
  </si>
  <si>
    <t>ASL LATINA</t>
  </si>
  <si>
    <t>ASL FROSINONE</t>
  </si>
  <si>
    <t>ASL VITERBO</t>
  </si>
  <si>
    <t xml:space="preserve">A.O. S.GIOVANNI </t>
  </si>
  <si>
    <t xml:space="preserve">A.U. GEMELLI </t>
  </si>
  <si>
    <t xml:space="preserve">I.R.C.C.S. BAMBINO GESU' </t>
  </si>
  <si>
    <t>ASL RIETI</t>
  </si>
  <si>
    <t>A.U. TOR VERGATA</t>
  </si>
  <si>
    <t>CODICE</t>
  </si>
  <si>
    <t>Civile di Acquapendente</t>
  </si>
  <si>
    <t>Andosilla</t>
  </si>
  <si>
    <t>Sant' Anna</t>
  </si>
  <si>
    <t>Civile di Tarquinia</t>
  </si>
  <si>
    <t>San Camillo de Lellis</t>
  </si>
  <si>
    <t>Regionale Oftalmico</t>
  </si>
  <si>
    <t>Generale Provinciale</t>
  </si>
  <si>
    <t>San Paolo</t>
  </si>
  <si>
    <t>Parodi Delfino</t>
  </si>
  <si>
    <t>San Sebastiano Martire</t>
  </si>
  <si>
    <t>Coniugi Bernardini</t>
  </si>
  <si>
    <t>Angelucci</t>
  </si>
  <si>
    <t>C.T.O.</t>
  </si>
  <si>
    <t>Civile di Bracciano</t>
  </si>
  <si>
    <t>Giovanni Battista Grassi</t>
  </si>
  <si>
    <t>Sant' Eugenio</t>
  </si>
  <si>
    <t>San Pietro - FBF</t>
  </si>
  <si>
    <t>San Giovanni Calibita - FBF</t>
  </si>
  <si>
    <t>San Carlo di Nancy</t>
  </si>
  <si>
    <t>Cristo Re</t>
  </si>
  <si>
    <t>Madre Giuseppina Vannini</t>
  </si>
  <si>
    <t>Policlinico Casilino</t>
  </si>
  <si>
    <t>Aurelia Hospital</t>
  </si>
  <si>
    <t>A. Fiorini</t>
  </si>
  <si>
    <t>San Giovanni di Dio</t>
  </si>
  <si>
    <t>Dono Svizzero</t>
  </si>
  <si>
    <t>I.C.O.T.</t>
  </si>
  <si>
    <t>Citta' di Aprilia</t>
  </si>
  <si>
    <t>San Benedetto</t>
  </si>
  <si>
    <t>Santissima Trinita'</t>
  </si>
  <si>
    <t>Sandro Pertini</t>
  </si>
  <si>
    <t>Belcolle</t>
  </si>
  <si>
    <t>San Giovanni</t>
  </si>
  <si>
    <t>Bambino Gesu'</t>
  </si>
  <si>
    <t>A. Gemelli</t>
  </si>
  <si>
    <t>Policlinico Tor Vergata</t>
  </si>
  <si>
    <t xml:space="preserve"> </t>
  </si>
  <si>
    <t>Paziente assente alla chiamata</t>
  </si>
  <si>
    <t>%</t>
  </si>
  <si>
    <t>ACCESSI</t>
  </si>
  <si>
    <t>GRUPPO DIAGNOSI</t>
  </si>
  <si>
    <t>Codice</t>
  </si>
  <si>
    <t>ISTITUTO</t>
  </si>
  <si>
    <t>San Filippo Neri</t>
  </si>
  <si>
    <t>Santo Spirito</t>
  </si>
  <si>
    <t>Santa Maria Goretti</t>
  </si>
  <si>
    <t xml:space="preserve"> Fonte dati SIES</t>
  </si>
  <si>
    <t>Ricoveri programmati registrati in PS*</t>
  </si>
  <si>
    <t>* record SIES con esito "ricovero" e problema principale "ricovero programmato"</t>
  </si>
  <si>
    <t>TOTALE</t>
  </si>
  <si>
    <t>Alcune condizioni morbose di origine perinatale</t>
  </si>
  <si>
    <t>Malattie del sangue e degli organi ematopoietici</t>
  </si>
  <si>
    <t>Malattie infettive e parassitarie</t>
  </si>
  <si>
    <t>Malformazioni congenite</t>
  </si>
  <si>
    <t>Traumatismi e avvelenamenti</t>
  </si>
  <si>
    <t>Tumori</t>
  </si>
  <si>
    <t>San Giuseppe</t>
  </si>
  <si>
    <t>Policlinico Umberto I</t>
  </si>
  <si>
    <t>AUTONOMO</t>
  </si>
  <si>
    <t>ERRATO</t>
  </si>
  <si>
    <t>Accessi in PS in emergenza</t>
  </si>
  <si>
    <t>Accessi totali in PS</t>
  </si>
  <si>
    <t>Codici V</t>
  </si>
  <si>
    <t>Disturbi psichici</t>
  </si>
  <si>
    <t>AMBULANZA 118</t>
  </si>
  <si>
    <t>AMBULANZA PUBBLICA</t>
  </si>
  <si>
    <t>AMBULANZA PRIVATA</t>
  </si>
  <si>
    <t>CODICE VERDE</t>
  </si>
  <si>
    <t>CODICE GIALLO</t>
  </si>
  <si>
    <t>CODICE BIANCO</t>
  </si>
  <si>
    <t>CODICE ROSSO</t>
  </si>
  <si>
    <t>NON ESEGUITO</t>
  </si>
  <si>
    <t>GIUNTO CADAVERE</t>
  </si>
  <si>
    <t>A DOMICILIO</t>
  </si>
  <si>
    <t>RICOVERO IN REPARTO DI DEGENZA</t>
  </si>
  <si>
    <t>RIFIUTA RICOVERO</t>
  </si>
  <si>
    <t>NON RISPONDE A CHIAMATA</t>
  </si>
  <si>
    <t>PAZIENTE SI ALLONTANA SPONTANEAMENTE</t>
  </si>
  <si>
    <t>TRASFERIMENTO AD ALTRO ISTITUTO</t>
  </si>
  <si>
    <t>DECEDUTO IN PS</t>
  </si>
  <si>
    <t>Femmina</t>
  </si>
  <si>
    <t>Maschio</t>
  </si>
  <si>
    <t>Fascia d'età</t>
  </si>
  <si>
    <t>Sesso</t>
  </si>
  <si>
    <t>RESIDENZA</t>
  </si>
  <si>
    <t>ASL FR</t>
  </si>
  <si>
    <t>ASL LT</t>
  </si>
  <si>
    <t>ASL RI</t>
  </si>
  <si>
    <t>ASL VT</t>
  </si>
  <si>
    <t>Totale complessivo</t>
  </si>
  <si>
    <t>Totale accessi con il campo "Problema Principale" valorizzato con "Trauma o Ustione"</t>
  </si>
  <si>
    <t>Mancante</t>
  </si>
  <si>
    <t>Santissimo Gonfalone</t>
  </si>
  <si>
    <t>San Giovanni Evangelista</t>
  </si>
  <si>
    <t>Tabella 1 - Accessi per fascia d'età divisi per sesso</t>
  </si>
  <si>
    <t xml:space="preserve">Tabella 2 - Accessi per modalità d'invio </t>
  </si>
  <si>
    <t>Tabella 3 - Accessi per modalità d'arrivo</t>
  </si>
  <si>
    <t xml:space="preserve">Tabella 4 - Accessi per codice triage </t>
  </si>
  <si>
    <t>07200</t>
  </si>
  <si>
    <t>90200</t>
  </si>
  <si>
    <t>90400</t>
  </si>
  <si>
    <t>90600</t>
  </si>
  <si>
    <t>16500</t>
  </si>
  <si>
    <t>26700</t>
  </si>
  <si>
    <t>92000</t>
  </si>
  <si>
    <t>05800</t>
  </si>
  <si>
    <t>06600</t>
  </si>
  <si>
    <t>07600</t>
  </si>
  <si>
    <t>06100</t>
  </si>
  <si>
    <t>90100</t>
  </si>
  <si>
    <t>San Camillo - Forlanini</t>
  </si>
  <si>
    <t>02600</t>
  </si>
  <si>
    <t>03000</t>
  </si>
  <si>
    <t>07100</t>
  </si>
  <si>
    <t>07300</t>
  </si>
  <si>
    <t>07400</t>
  </si>
  <si>
    <t>18000</t>
  </si>
  <si>
    <t>90500</t>
  </si>
  <si>
    <t>91900</t>
  </si>
  <si>
    <t>S.Andrea</t>
  </si>
  <si>
    <t>04500</t>
  </si>
  <si>
    <t>05900</t>
  </si>
  <si>
    <t>04600</t>
  </si>
  <si>
    <t>04900</t>
  </si>
  <si>
    <t>05100</t>
  </si>
  <si>
    <t>05200</t>
  </si>
  <si>
    <t>05300</t>
  </si>
  <si>
    <t>04300</t>
  </si>
  <si>
    <t>04401</t>
  </si>
  <si>
    <t>04700</t>
  </si>
  <si>
    <t>05400</t>
  </si>
  <si>
    <t>13400</t>
  </si>
  <si>
    <t>00200</t>
  </si>
  <si>
    <t>00300</t>
  </si>
  <si>
    <t>00700</t>
  </si>
  <si>
    <t>27100</t>
  </si>
  <si>
    <t>01900</t>
  </si>
  <si>
    <t>20001</t>
  </si>
  <si>
    <t>20401</t>
  </si>
  <si>
    <t>20402</t>
  </si>
  <si>
    <t>20601</t>
  </si>
  <si>
    <t>21201</t>
  </si>
  <si>
    <t>21500</t>
  </si>
  <si>
    <t>21600</t>
  </si>
  <si>
    <t>21700</t>
  </si>
  <si>
    <t>22600</t>
  </si>
  <si>
    <t>22800</t>
  </si>
  <si>
    <t>ASL_ISTITUTO</t>
  </si>
  <si>
    <t>RESIDENTI FUORI REGIONE</t>
  </si>
  <si>
    <t>CITTADINI STRANIERI</t>
  </si>
  <si>
    <t>RESIDENZA NON ATTRIBUIBILE</t>
  </si>
  <si>
    <t xml:space="preserve">A.O. S.CAMILLO FORLANINI </t>
  </si>
  <si>
    <t xml:space="preserve">A.U. UMBERTO I </t>
  </si>
  <si>
    <t>A.O. S.ANDREA</t>
  </si>
  <si>
    <t>TOTALI</t>
  </si>
  <si>
    <t>Accessi con esito non risponde a chiamata escluso il codice triage bianco</t>
  </si>
  <si>
    <t>ACCESSI TOTALI</t>
  </si>
  <si>
    <t>ASL VITERBO Totale</t>
  </si>
  <si>
    <t>ASL RIETI Totale</t>
  </si>
  <si>
    <t>ASL LATINA Totale</t>
  </si>
  <si>
    <t>ASL FROSINONE Totale</t>
  </si>
  <si>
    <t>90101</t>
  </si>
  <si>
    <t>90102</t>
  </si>
  <si>
    <t>90601</t>
  </si>
  <si>
    <t>Policlinico Umberto I Centrale</t>
  </si>
  <si>
    <t>90602</t>
  </si>
  <si>
    <t>Policlinico Umberto I Oculistica</t>
  </si>
  <si>
    <t>90604</t>
  </si>
  <si>
    <t>Policlinico Umberto I Ostetrica</t>
  </si>
  <si>
    <t>90607</t>
  </si>
  <si>
    <t>Policlinico Umberto I Pediatrica</t>
  </si>
  <si>
    <t>90608</t>
  </si>
  <si>
    <t>Policlinico Umberto I Ematologico</t>
  </si>
  <si>
    <t>A.U. UMBERTO I  Totale</t>
  </si>
  <si>
    <t>Policlinico Tor Vergata Generale</t>
  </si>
  <si>
    <t>92001</t>
  </si>
  <si>
    <t>Policlinico Tor Vergata Odontoiatrico</t>
  </si>
  <si>
    <t>A.U. TOR VERGATA Totale</t>
  </si>
  <si>
    <t>RESIDENTI LAZIO</t>
  </si>
  <si>
    <t>TRIAGE</t>
  </si>
  <si>
    <t>ESITO</t>
  </si>
  <si>
    <t xml:space="preserve">TRASFERITO AL PS RICHIEDENTE </t>
  </si>
  <si>
    <t>DIMISSIONE A STRUTTURE AMBULATORIALI</t>
  </si>
  <si>
    <t>ALTRE AMBULANZE</t>
  </si>
  <si>
    <t>118 ALTRE REGIONI</t>
  </si>
  <si>
    <t>ELICOTTERO 118</t>
  </si>
  <si>
    <t>ALTRO ELICOTTERO</t>
  </si>
  <si>
    <t>Complicazioni di cure</t>
  </si>
  <si>
    <t xml:space="preserve">***   si intende ambulanze di Polizia, Esercito, Vigili del Fuoco, ecc. </t>
  </si>
  <si>
    <t>Ricoveri programmati registrati in PS</t>
  </si>
  <si>
    <t>% Ricoveri programmati registrati in PS</t>
  </si>
  <si>
    <t>7</t>
  </si>
  <si>
    <t>5</t>
  </si>
  <si>
    <t>6</t>
  </si>
  <si>
    <t>3</t>
  </si>
  <si>
    <t>1</t>
  </si>
  <si>
    <t>4</t>
  </si>
  <si>
    <t>2</t>
  </si>
  <si>
    <t>Civile Paolo Colombo</t>
  </si>
  <si>
    <t>Fabrizio Spaziani</t>
  </si>
  <si>
    <t>Santa Scolastica</t>
  </si>
  <si>
    <t>N</t>
  </si>
  <si>
    <t>Triage</t>
  </si>
  <si>
    <t>Codice rosso</t>
  </si>
  <si>
    <t>Codice giallo</t>
  </si>
  <si>
    <t>Codice verde</t>
  </si>
  <si>
    <t>Codice bianco</t>
  </si>
  <si>
    <t>Non eseguito</t>
  </si>
  <si>
    <t>Appropriatezza all'uscita</t>
  </si>
  <si>
    <t>Sì (Codice diverso da bianco)</t>
  </si>
  <si>
    <t>No (Codice bianco)</t>
  </si>
  <si>
    <t>Motivo del trasferimento</t>
  </si>
  <si>
    <t>In continuità di soccorso</t>
  </si>
  <si>
    <t>Per mancanza di posto letto</t>
  </si>
  <si>
    <t>Tipo di esenzione</t>
  </si>
  <si>
    <t>ACCESSI CON TRIAGE RIVALUTATO</t>
  </si>
  <si>
    <t>Tempo di attesa</t>
  </si>
  <si>
    <t>media</t>
  </si>
  <si>
    <t>mediana</t>
  </si>
  <si>
    <t>P25</t>
  </si>
  <si>
    <t>P75</t>
  </si>
  <si>
    <t>P90</t>
  </si>
  <si>
    <t>San Camillo - Forlanini Generale</t>
  </si>
  <si>
    <t>San Camillo - Forlanini Pediatrico</t>
  </si>
  <si>
    <t>San Camillo - Forlanini Ostetrico</t>
  </si>
  <si>
    <t>Totale regione</t>
  </si>
  <si>
    <t>PS</t>
  </si>
  <si>
    <t>DEA I</t>
  </si>
  <si>
    <t>DEA II</t>
  </si>
  <si>
    <t>PS Specialistici</t>
  </si>
  <si>
    <t>Tempo di permanenza</t>
  </si>
  <si>
    <t>A domicilio</t>
  </si>
  <si>
    <t>Ricovero in reparto di degenza</t>
  </si>
  <si>
    <t>Trasferimento ad altro istituto</t>
  </si>
  <si>
    <t>Rifiuta ricovero</t>
  </si>
  <si>
    <t>Deceduto in PS</t>
  </si>
  <si>
    <t>Trasferito al PS richiedente dopo consulenza</t>
  </si>
  <si>
    <t>Paziente si allontana spontaneamente</t>
  </si>
  <si>
    <t>Dimissione a strutture ambulatoriali</t>
  </si>
  <si>
    <t>No</t>
  </si>
  <si>
    <t>Sì</t>
  </si>
  <si>
    <t>Istituto</t>
  </si>
  <si>
    <t>Decisione propria</t>
  </si>
  <si>
    <t>Trasporto urgente</t>
  </si>
  <si>
    <t>Altro</t>
  </si>
  <si>
    <t>Specialista</t>
  </si>
  <si>
    <t>Trasferito da altro istituto</t>
  </si>
  <si>
    <t>Medico di medicina generale e pediatra di libera scelta</t>
  </si>
  <si>
    <t>Medico di continuità assistenziale</t>
  </si>
  <si>
    <t>Autonomo</t>
  </si>
  <si>
    <t>Ambulanza 118</t>
  </si>
  <si>
    <t>Ambulanza pubblica</t>
  </si>
  <si>
    <t>Ambulanza privata</t>
  </si>
  <si>
    <t>Elicottero 118</t>
  </si>
  <si>
    <t>Altro elicottero</t>
  </si>
  <si>
    <t>118 altre regioni</t>
  </si>
  <si>
    <t>Altre ambulanze ***</t>
  </si>
  <si>
    <t>Tabella 6 - Accessi per problema principale</t>
  </si>
  <si>
    <t>Febbre</t>
  </si>
  <si>
    <t>Dispnea</t>
  </si>
  <si>
    <t>Intossicazione</t>
  </si>
  <si>
    <t>Coma</t>
  </si>
  <si>
    <t>Shock</t>
  </si>
  <si>
    <t xml:space="preserve">Tabella 7 - Accessi per causa del trauma </t>
  </si>
  <si>
    <t>Aggressione</t>
  </si>
  <si>
    <t xml:space="preserve">Tabella 8 - Accessi per gruppi di diagnosi (principale) </t>
  </si>
  <si>
    <t>Tabella 9 - Appropriatezza degli accessi</t>
  </si>
  <si>
    <t xml:space="preserve">Tabella 10 - Accessi per esito </t>
  </si>
  <si>
    <t>Tabella 11 - Trasferimenti per motivo del trasferimento</t>
  </si>
  <si>
    <t>Tabella 12 - Accessi con codice di appropriatezza ’bianco’ per tipo di esenzione</t>
  </si>
  <si>
    <t>Totale accessi con il campo "Esito" valorizzato con "Trasferimento ad altro istituto"</t>
  </si>
  <si>
    <t>Totale accessi con il campo "Appropriatezza" valorizzato con "Bianco"</t>
  </si>
  <si>
    <t>Tabella 13 - Distribuzione accessi per residenza dell'assistito e strutture di PS</t>
  </si>
  <si>
    <t>Tabella 14 - Distribuzione accessi per ASL di residenza dell'Assistito e ASL di ubicazione della struttura</t>
  </si>
  <si>
    <t>Tabella 15 - Distribuzione accessi per ASL</t>
  </si>
  <si>
    <t>Tabella 16 - Distribuzione accessi di pazienti che non rispondono a chiamata per ASL</t>
  </si>
  <si>
    <t>Tabella 17 - Distribuzione accessi di pazienti che non rispondono a chiamata per struttura di PS</t>
  </si>
  <si>
    <t>Tabella 18 - Distribuzione accessi per Modalità di Arrivo in PS</t>
  </si>
  <si>
    <t>Tabella 19 - Distribuzione accessi per Codice Triage</t>
  </si>
  <si>
    <t>Tabella 22 - Distribuzione accessi per Esito</t>
  </si>
  <si>
    <t>ASL Viterbo</t>
  </si>
  <si>
    <t>ASL Rieti</t>
  </si>
  <si>
    <t>ASL Latina</t>
  </si>
  <si>
    <t>ASL Frosinone</t>
  </si>
  <si>
    <t>A.O. S.Andrea</t>
  </si>
  <si>
    <t>A.U. Tor Vergata</t>
  </si>
  <si>
    <t>A.O. S.Camillo Forlanini</t>
  </si>
  <si>
    <t>A.O. S.Giovanni</t>
  </si>
  <si>
    <t>A.U. Gemelli</t>
  </si>
  <si>
    <t>A.U. Umberto I</t>
  </si>
  <si>
    <t>I.R.C.C.S. Bambino Gesù</t>
  </si>
  <si>
    <t>Livello di complessità</t>
  </si>
  <si>
    <t>Tabella 21 - Tempo di attesa (minuti) per Codice Triage</t>
  </si>
  <si>
    <t>Tabella 23 - Tempo di permanenza (minuti) in PS per Codice Triage</t>
  </si>
  <si>
    <t>Non Indicato</t>
  </si>
  <si>
    <t xml:space="preserve">Fabrizio Spaziani </t>
  </si>
  <si>
    <t>A.O. S.CAMILLO FORLANINI  Totale</t>
  </si>
  <si>
    <t>Autolesionismo</t>
  </si>
  <si>
    <t>.</t>
  </si>
  <si>
    <t>Ignoto</t>
  </si>
  <si>
    <t>P25= 25° percentile</t>
  </si>
  <si>
    <t>P75= 75° percentile</t>
  </si>
  <si>
    <t>P90= 90° percentile</t>
  </si>
  <si>
    <t>Tabella 24 - Tempo di permanenza in PS (Esclusi accessi OBI) - Numero di accessi e di ricoverati o trasferiti</t>
  </si>
  <si>
    <t>&lt;8</t>
  </si>
  <si>
    <t>8|-12</t>
  </si>
  <si>
    <t>12|-24</t>
  </si>
  <si>
    <t>24|-36</t>
  </si>
  <si>
    <t>&gt;=36</t>
  </si>
  <si>
    <t>Accessi</t>
  </si>
  <si>
    <t>% sul totale</t>
  </si>
  <si>
    <t>% sugli accessi</t>
  </si>
  <si>
    <t>Tempo di permanenza in PS (ore)</t>
  </si>
  <si>
    <t>di cui ricoverati o trasferiti</t>
  </si>
  <si>
    <t>età mancante</t>
  </si>
  <si>
    <t>Esito</t>
  </si>
  <si>
    <t>Codice diagnosi OBI 
secondo DPCA 73/2010</t>
  </si>
  <si>
    <t>pazienti pediatrici (0-14 anni)</t>
  </si>
  <si>
    <t>adulti (&gt;14 anni)</t>
  </si>
  <si>
    <t xml:space="preserve">Tabella 5 - Numero e percentuale di rivalutazione del triage per codice triage </t>
  </si>
  <si>
    <t>Tabella 20 - Distribuzione accessi con Codice Triage rivalutato</t>
  </si>
  <si>
    <t>Tabella 27 – Distribuzione degli accessi OBI per la presenza di un codice diagnosi indicato per l’OBI nel DPCA 73/2010</t>
  </si>
  <si>
    <t>28500</t>
  </si>
  <si>
    <t>Sintomi, segni e stati morbosi mal definiti</t>
  </si>
  <si>
    <t>Malattie sistema nervoso e organi di senso</t>
  </si>
  <si>
    <t>Malattie sistema circolatorio</t>
  </si>
  <si>
    <t>Malattie sist. osteomuscolare e tess. connettivo</t>
  </si>
  <si>
    <t>Malattie apparato respiratorio</t>
  </si>
  <si>
    <t>Malattie apparato digerente</t>
  </si>
  <si>
    <t>Complicazioni gravidanza, parto e puerperio</t>
  </si>
  <si>
    <t>Malattie apparato genitourinario</t>
  </si>
  <si>
    <t>Malattie pelle e tessuto sottocutaneo</t>
  </si>
  <si>
    <t>Mal. endocrine, nutriz.,metab. e dist. immun.</t>
  </si>
  <si>
    <t>RM1</t>
  </si>
  <si>
    <t>RM1 Totale</t>
  </si>
  <si>
    <t>RM2</t>
  </si>
  <si>
    <t>RM2 Totale</t>
  </si>
  <si>
    <t>RM3</t>
  </si>
  <si>
    <t>RM3 Totale</t>
  </si>
  <si>
    <t>RM4</t>
  </si>
  <si>
    <t>RM4 Totale</t>
  </si>
  <si>
    <t>RM5</t>
  </si>
  <si>
    <t>RM5 Totale</t>
  </si>
  <si>
    <t>RM6</t>
  </si>
  <si>
    <t>RM6 Totale</t>
  </si>
  <si>
    <t>ASL FROSINONETotale</t>
  </si>
  <si>
    <t>ASL RM1</t>
  </si>
  <si>
    <t>ASL RM2</t>
  </si>
  <si>
    <t>ASL RM3</t>
  </si>
  <si>
    <t>ASL RM4</t>
  </si>
  <si>
    <t>ASL RM5</t>
  </si>
  <si>
    <t>ASL RM6</t>
  </si>
  <si>
    <t>90609</t>
  </si>
  <si>
    <t>Policlinico Umberto I Odontoiatrico</t>
  </si>
  <si>
    <t>Non risponde a chiamata</t>
  </si>
  <si>
    <t>Giunto cadavere</t>
  </si>
  <si>
    <t>RM 1</t>
  </si>
  <si>
    <t>RM 2</t>
  </si>
  <si>
    <t>RM 3</t>
  </si>
  <si>
    <t>RM 4</t>
  </si>
  <si>
    <t>RM 5</t>
  </si>
  <si>
    <t>RM 6</t>
  </si>
  <si>
    <t>RAPPORTO SIES - ANNO 2017</t>
  </si>
  <si>
    <t>Non Esente</t>
  </si>
  <si>
    <t>Esente Totale</t>
  </si>
  <si>
    <t>Esente Per Eta' E Reddito</t>
  </si>
  <si>
    <t>Donne In Gravidanza</t>
  </si>
  <si>
    <t>Esente Per Patologia</t>
  </si>
  <si>
    <t>Esente Per Categoria</t>
  </si>
  <si>
    <t>Esente Parziale Per Invalidita'</t>
  </si>
  <si>
    <t>Altre Categorie</t>
  </si>
  <si>
    <t>Esente Per Triage</t>
  </si>
  <si>
    <t>Altri sintomi e disturbi</t>
  </si>
  <si>
    <t>Trauma o ustione</t>
  </si>
  <si>
    <t>Dolore addominale</t>
  </si>
  <si>
    <t>Sintomi o disturbi ostetrico-ginecologici</t>
  </si>
  <si>
    <t>Sintomi o disturbi oculistici</t>
  </si>
  <si>
    <t>Dolore toracico</t>
  </si>
  <si>
    <t>Sintomi o disturbi odontostomatologici</t>
  </si>
  <si>
    <t>Sintomi o disturbi otorinolaringoiatrici</t>
  </si>
  <si>
    <t>Sintomi o disturbi urologici</t>
  </si>
  <si>
    <t>Alterazioni del ritmo</t>
  </si>
  <si>
    <t>Altri sintomi sistema nervoso</t>
  </si>
  <si>
    <t>Emorragia non traumatica</t>
  </si>
  <si>
    <t>Ipertensione arteriosa</t>
  </si>
  <si>
    <t>Sindrome neurologica acuta</t>
  </si>
  <si>
    <t>Agitazione psicomotoria</t>
  </si>
  <si>
    <t>Sintomi o disturbi dermatologici</t>
  </si>
  <si>
    <t>Reazione allergica</t>
  </si>
  <si>
    <t>Dolore precordiale</t>
  </si>
  <si>
    <t>Problema sociale</t>
  </si>
  <si>
    <t>Accertamenti medico-legali</t>
  </si>
  <si>
    <t>Incidente domestico</t>
  </si>
  <si>
    <t>Incidente stradale</t>
  </si>
  <si>
    <t>Incidente in altri luoghi</t>
  </si>
  <si>
    <t>Incidente sportivo</t>
  </si>
  <si>
    <t>Lavoro fisico manuale</t>
  </si>
  <si>
    <t>Incidente scolastico</t>
  </si>
  <si>
    <t>Lavoro di concetto</t>
  </si>
  <si>
    <t>* Si precisa che i remunerabili sono gli accessi con esito diverso da 2, 6, 8 (Nota regionale prot. 0122838 del 08/03/2017).</t>
  </si>
  <si>
    <t>Tabella 28 – Distribuzione degli accessi OBI per esito*</t>
  </si>
  <si>
    <t>Tabella 26 – Distribuzione degli accessi OBI per triage*</t>
  </si>
  <si>
    <t>Tabella 25 – Distribuzione degli accessi OBI per Istituto*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</si>
</sst>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0.0"/>
    <numFmt numFmtId="165" formatCode="_-* #,##0_-;\-* #,##0_-;_-* &quot;-&quot;??_-;_-@_-"/>
    <numFmt numFmtId="166" formatCode="0.0%"/>
  </numFmts>
  <fonts count="2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i/>
      <sz val="11"/>
      <color indexed="8"/>
      <name val="Arial"/>
      <family val="2"/>
    </font>
    <font>
      <b/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43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b/>
      <sz val="9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511703848384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9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3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3"/>
      </right>
      <top style="medium">
        <color indexed="63"/>
      </top>
      <bottom/>
      <diagonal/>
    </border>
    <border>
      <left style="medium">
        <color indexed="64"/>
      </left>
      <right style="medium">
        <color indexed="63"/>
      </right>
      <top/>
      <bottom style="medium">
        <color indexed="64"/>
      </bottom>
      <diagonal/>
    </border>
    <border>
      <left style="medium">
        <color indexed="63"/>
      </left>
      <right/>
      <top style="medium">
        <color indexed="63"/>
      </top>
      <bottom style="medium">
        <color indexed="63"/>
      </bottom>
      <diagonal/>
    </border>
    <border>
      <left/>
      <right/>
      <top style="medium">
        <color indexed="63"/>
      </top>
      <bottom style="medium">
        <color indexed="63"/>
      </bottom>
      <diagonal/>
    </border>
    <border>
      <left/>
      <right style="medium">
        <color indexed="64"/>
      </right>
      <top style="medium">
        <color indexed="63"/>
      </top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3"/>
      </bottom>
      <diagonal/>
    </border>
    <border>
      <left style="medium">
        <color indexed="64"/>
      </left>
      <right/>
      <top style="medium">
        <color indexed="64"/>
      </top>
      <bottom style="medium">
        <color indexed="63"/>
      </bottom>
      <diagonal/>
    </border>
    <border>
      <left/>
      <right style="medium">
        <color indexed="64"/>
      </right>
      <top style="medium">
        <color indexed="64"/>
      </top>
      <bottom style="medium">
        <color indexed="63"/>
      </bottom>
      <diagonal/>
    </border>
    <border>
      <left/>
      <right/>
      <top/>
      <bottom style="medium">
        <color indexed="63"/>
      </bottom>
      <diagonal/>
    </border>
    <border>
      <left style="medium">
        <color indexed="64"/>
      </left>
      <right/>
      <top/>
      <bottom style="medium">
        <color indexed="63"/>
      </bottom>
      <diagonal/>
    </border>
    <border>
      <left/>
      <right style="medium">
        <color indexed="64"/>
      </right>
      <top/>
      <bottom style="medium">
        <color indexed="63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20">
    <xf numFmtId="0" fontId="0" fillId="0" borderId="0" xfId="0"/>
    <xf numFmtId="0" fontId="3" fillId="0" borderId="0" xfId="0" applyFont="1"/>
    <xf numFmtId="0" fontId="0" fillId="0" borderId="1" xfId="0" applyBorder="1"/>
    <xf numFmtId="0" fontId="0" fillId="0" borderId="0" xfId="0" applyBorder="1"/>
    <xf numFmtId="3" fontId="0" fillId="0" borderId="0" xfId="0" applyNumberFormat="1" applyFill="1"/>
    <xf numFmtId="2" fontId="0" fillId="0" borderId="0" xfId="0" applyNumberFormat="1" applyAlignment="1">
      <alignment horizontal="center"/>
    </xf>
    <xf numFmtId="3" fontId="3" fillId="2" borderId="0" xfId="0" applyNumberFormat="1" applyFont="1" applyFill="1" applyBorder="1"/>
    <xf numFmtId="0" fontId="0" fillId="0" borderId="0" xfId="0" applyFill="1" applyBorder="1" applyAlignment="1">
      <alignment horizontal="right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3" fontId="0" fillId="0" borderId="1" xfId="0" applyNumberFormat="1" applyFill="1" applyBorder="1"/>
    <xf numFmtId="0" fontId="5" fillId="0" borderId="0" xfId="0" applyFont="1" applyBorder="1" applyAlignment="1">
      <alignment horizontal="center"/>
    </xf>
    <xf numFmtId="3" fontId="0" fillId="0" borderId="0" xfId="0" applyNumberFormat="1" applyFill="1" applyBorder="1"/>
    <xf numFmtId="0" fontId="3" fillId="0" borderId="0" xfId="0" applyFont="1" applyFill="1" applyBorder="1"/>
    <xf numFmtId="3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center"/>
    </xf>
    <xf numFmtId="0" fontId="0" fillId="0" borderId="0" xfId="0" applyBorder="1" applyAlignment="1"/>
    <xf numFmtId="2" fontId="0" fillId="0" borderId="0" xfId="0" applyNumberFormat="1" applyBorder="1" applyAlignment="1">
      <alignment horizontal="center"/>
    </xf>
    <xf numFmtId="49" fontId="0" fillId="0" borderId="0" xfId="0" applyNumberFormat="1" applyBorder="1"/>
    <xf numFmtId="2" fontId="3" fillId="0" borderId="0" xfId="0" applyNumberFormat="1" applyFont="1" applyBorder="1" applyAlignment="1">
      <alignment horizontal="center"/>
    </xf>
    <xf numFmtId="3" fontId="3" fillId="2" borderId="2" xfId="0" applyNumberFormat="1" applyFont="1" applyFill="1" applyBorder="1"/>
    <xf numFmtId="0" fontId="3" fillId="0" borderId="2" xfId="0" applyFont="1" applyFill="1" applyBorder="1" applyAlignment="1">
      <alignment horizontal="right"/>
    </xf>
    <xf numFmtId="2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3" fontId="3" fillId="0" borderId="2" xfId="0" applyNumberFormat="1" applyFont="1" applyFill="1" applyBorder="1"/>
    <xf numFmtId="3" fontId="3" fillId="0" borderId="1" xfId="0" applyNumberFormat="1" applyFont="1" applyFill="1" applyBorder="1"/>
    <xf numFmtId="3" fontId="3" fillId="3" borderId="2" xfId="0" applyNumberFormat="1" applyFont="1" applyFill="1" applyBorder="1"/>
    <xf numFmtId="1" fontId="0" fillId="0" borderId="0" xfId="0" applyNumberFormat="1" applyBorder="1"/>
    <xf numFmtId="0" fontId="3" fillId="0" borderId="0" xfId="0" applyFont="1" applyAlignment="1"/>
    <xf numFmtId="0" fontId="3" fillId="0" borderId="0" xfId="0" applyFont="1" applyBorder="1" applyAlignment="1">
      <alignment horizontal="center"/>
    </xf>
    <xf numFmtId="0" fontId="0" fillId="0" borderId="8" xfId="0" applyBorder="1"/>
    <xf numFmtId="0" fontId="0" fillId="0" borderId="9" xfId="0" applyBorder="1"/>
    <xf numFmtId="49" fontId="3" fillId="0" borderId="0" xfId="0" applyNumberFormat="1" applyFont="1"/>
    <xf numFmtId="3" fontId="0" fillId="0" borderId="0" xfId="0" applyNumberFormat="1" applyBorder="1"/>
    <xf numFmtId="3" fontId="0" fillId="0" borderId="18" xfId="0" applyNumberFormat="1" applyBorder="1"/>
    <xf numFmtId="3" fontId="0" fillId="0" borderId="9" xfId="0" applyNumberFormat="1" applyBorder="1"/>
    <xf numFmtId="3" fontId="0" fillId="0" borderId="8" xfId="0" applyNumberFormat="1" applyBorder="1"/>
    <xf numFmtId="3" fontId="0" fillId="0" borderId="22" xfId="0" applyNumberFormat="1" applyBorder="1"/>
    <xf numFmtId="3" fontId="0" fillId="0" borderId="23" xfId="0" applyNumberFormat="1" applyBorder="1"/>
    <xf numFmtId="3" fontId="0" fillId="2" borderId="18" xfId="0" applyNumberFormat="1" applyFill="1" applyBorder="1"/>
    <xf numFmtId="3" fontId="0" fillId="2" borderId="23" xfId="0" applyNumberFormat="1" applyFill="1" applyBorder="1"/>
    <xf numFmtId="3" fontId="0" fillId="4" borderId="15" xfId="0" applyNumberFormat="1" applyFill="1" applyBorder="1"/>
    <xf numFmtId="3" fontId="0" fillId="4" borderId="21" xfId="0" applyNumberFormat="1" applyFill="1" applyBorder="1"/>
    <xf numFmtId="3" fontId="0" fillId="0" borderId="25" xfId="0" applyNumberFormat="1" applyBorder="1"/>
    <xf numFmtId="3" fontId="0" fillId="0" borderId="26" xfId="0" applyNumberFormat="1" applyBorder="1"/>
    <xf numFmtId="3" fontId="0" fillId="0" borderId="27" xfId="0" applyNumberFormat="1" applyBorder="1"/>
    <xf numFmtId="49" fontId="0" fillId="0" borderId="28" xfId="0" applyNumberFormat="1" applyBorder="1"/>
    <xf numFmtId="49" fontId="0" fillId="0" borderId="29" xfId="0" applyNumberFormat="1" applyBorder="1"/>
    <xf numFmtId="49" fontId="0" fillId="0" borderId="30" xfId="0" applyNumberFormat="1" applyBorder="1"/>
    <xf numFmtId="3" fontId="0" fillId="0" borderId="31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43" fontId="1" fillId="0" borderId="10" xfId="2" applyFont="1" applyBorder="1"/>
    <xf numFmtId="3" fontId="0" fillId="0" borderId="34" xfId="0" applyNumberFormat="1" applyBorder="1"/>
    <xf numFmtId="3" fontId="0" fillId="0" borderId="35" xfId="0" applyNumberFormat="1" applyBorder="1"/>
    <xf numFmtId="49" fontId="0" fillId="0" borderId="26" xfId="0" applyNumberFormat="1" applyBorder="1"/>
    <xf numFmtId="49" fontId="0" fillId="0" borderId="27" xfId="0" applyNumberFormat="1" applyBorder="1"/>
    <xf numFmtId="43" fontId="1" fillId="0" borderId="12" xfId="2" applyFont="1" applyBorder="1"/>
    <xf numFmtId="3" fontId="0" fillId="0" borderId="40" xfId="0" applyNumberFormat="1" applyBorder="1"/>
    <xf numFmtId="3" fontId="0" fillId="0" borderId="42" xfId="0" applyNumberFormat="1" applyBorder="1"/>
    <xf numFmtId="1" fontId="4" fillId="0" borderId="2" xfId="0" applyNumberFormat="1" applyFont="1" applyBorder="1" applyAlignment="1">
      <alignment horizontal="right"/>
    </xf>
    <xf numFmtId="1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left"/>
    </xf>
    <xf numFmtId="0" fontId="3" fillId="0" borderId="43" xfId="0" applyFont="1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40" xfId="0" applyBorder="1" applyAlignment="1">
      <alignment horizontal="left"/>
    </xf>
    <xf numFmtId="0" fontId="3" fillId="0" borderId="42" xfId="0" applyFont="1" applyBorder="1" applyAlignment="1">
      <alignment horizontal="left"/>
    </xf>
    <xf numFmtId="49" fontId="0" fillId="0" borderId="42" xfId="0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3" xfId="0" applyBorder="1"/>
    <xf numFmtId="0" fontId="6" fillId="0" borderId="0" xfId="0" applyFont="1"/>
    <xf numFmtId="0" fontId="8" fillId="0" borderId="0" xfId="0" applyFont="1"/>
    <xf numFmtId="49" fontId="0" fillId="0" borderId="0" xfId="0" applyNumberFormat="1" applyFill="1" applyBorder="1"/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center" wrapText="1"/>
    </xf>
    <xf numFmtId="0" fontId="0" fillId="0" borderId="0" xfId="0" applyFill="1" applyBorder="1"/>
    <xf numFmtId="3" fontId="3" fillId="0" borderId="0" xfId="0" applyNumberFormat="1" applyFont="1" applyFill="1" applyBorder="1" applyAlignment="1">
      <alignment horizontal="center" wrapText="1"/>
    </xf>
    <xf numFmtId="0" fontId="3" fillId="0" borderId="42" xfId="0" applyFont="1" applyBorder="1" applyAlignment="1">
      <alignment horizontal="left" vertical="center"/>
    </xf>
    <xf numFmtId="1" fontId="4" fillId="0" borderId="0" xfId="0" applyNumberFormat="1" applyFont="1" applyBorder="1" applyAlignment="1">
      <alignment horizontal="center"/>
    </xf>
    <xf numFmtId="2" fontId="3" fillId="0" borderId="0" xfId="3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49" xfId="0" applyBorder="1"/>
    <xf numFmtId="0" fontId="0" fillId="0" borderId="50" xfId="0" applyBorder="1"/>
    <xf numFmtId="2" fontId="0" fillId="0" borderId="2" xfId="0" applyNumberFormat="1" applyBorder="1" applyAlignment="1">
      <alignment horizontal="center"/>
    </xf>
    <xf numFmtId="0" fontId="0" fillId="0" borderId="51" xfId="0" applyBorder="1"/>
    <xf numFmtId="1" fontId="0" fillId="0" borderId="2" xfId="0" applyNumberFormat="1" applyBorder="1" applyAlignment="1">
      <alignment horizontal="center"/>
    </xf>
    <xf numFmtId="0" fontId="9" fillId="0" borderId="43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right"/>
    </xf>
    <xf numFmtId="1" fontId="0" fillId="0" borderId="1" xfId="0" applyNumberFormat="1" applyBorder="1" applyAlignment="1">
      <alignment horizontal="center"/>
    </xf>
    <xf numFmtId="0" fontId="9" fillId="0" borderId="50" xfId="0" applyFont="1" applyFill="1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center"/>
    </xf>
    <xf numFmtId="3" fontId="10" fillId="0" borderId="50" xfId="0" applyNumberFormat="1" applyFont="1" applyFill="1" applyBorder="1" applyAlignment="1">
      <alignment horizontal="right"/>
    </xf>
    <xf numFmtId="3" fontId="9" fillId="0" borderId="2" xfId="0" applyNumberFormat="1" applyFont="1" applyFill="1" applyBorder="1" applyAlignment="1">
      <alignment horizontal="right"/>
    </xf>
    <xf numFmtId="0" fontId="10" fillId="0" borderId="2" xfId="0" applyFont="1" applyFill="1" applyBorder="1" applyAlignment="1">
      <alignment horizontal="center"/>
    </xf>
    <xf numFmtId="0" fontId="3" fillId="0" borderId="43" xfId="0" applyFont="1" applyBorder="1"/>
    <xf numFmtId="3" fontId="9" fillId="3" borderId="2" xfId="0" applyNumberFormat="1" applyFont="1" applyFill="1" applyBorder="1" applyAlignment="1">
      <alignment horizontal="right"/>
    </xf>
    <xf numFmtId="0" fontId="9" fillId="0" borderId="42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10" fillId="0" borderId="4" xfId="0" applyFont="1" applyBorder="1" applyAlignment="1">
      <alignment horizontal="right"/>
    </xf>
    <xf numFmtId="0" fontId="10" fillId="0" borderId="5" xfId="0" applyFont="1" applyBorder="1" applyAlignment="1">
      <alignment horizontal="right"/>
    </xf>
    <xf numFmtId="0" fontId="10" fillId="0" borderId="14" xfId="0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/>
    <xf numFmtId="0" fontId="0" fillId="0" borderId="0" xfId="0" applyAlignment="1"/>
    <xf numFmtId="3" fontId="0" fillId="0" borderId="26" xfId="0" applyNumberFormat="1" applyBorder="1" applyAlignment="1">
      <alignment vertical="top" wrapText="1"/>
    </xf>
    <xf numFmtId="0" fontId="0" fillId="0" borderId="26" xfId="0" applyBorder="1" applyAlignment="1">
      <alignment vertical="top" wrapText="1"/>
    </xf>
    <xf numFmtId="3" fontId="10" fillId="0" borderId="17" xfId="0" applyNumberFormat="1" applyFont="1" applyBorder="1" applyAlignment="1">
      <alignment horizontal="right"/>
    </xf>
    <xf numFmtId="0" fontId="10" fillId="0" borderId="41" xfId="0" applyFont="1" applyBorder="1" applyAlignment="1">
      <alignment horizontal="right"/>
    </xf>
    <xf numFmtId="0" fontId="0" fillId="0" borderId="0" xfId="0" applyNumberFormat="1"/>
    <xf numFmtId="165" fontId="0" fillId="0" borderId="0" xfId="2" applyNumberFormat="1" applyFont="1" applyBorder="1"/>
    <xf numFmtId="165" fontId="5" fillId="0" borderId="0" xfId="2" applyNumberFormat="1" applyFont="1" applyBorder="1" applyAlignment="1">
      <alignment horizontal="center"/>
    </xf>
    <xf numFmtId="165" fontId="0" fillId="0" borderId="0" xfId="2" applyNumberFormat="1" applyFont="1" applyFill="1" applyBorder="1"/>
    <xf numFmtId="165" fontId="9" fillId="0" borderId="0" xfId="2" applyNumberFormat="1" applyFont="1" applyFill="1" applyBorder="1" applyAlignment="1">
      <alignment horizontal="right"/>
    </xf>
    <xf numFmtId="165" fontId="3" fillId="0" borderId="0" xfId="2" applyNumberFormat="1" applyFont="1" applyFill="1" applyBorder="1"/>
    <xf numFmtId="164" fontId="10" fillId="0" borderId="0" xfId="0" applyNumberFormat="1" applyFont="1" applyFill="1" applyBorder="1" applyAlignment="1">
      <alignment horizontal="center"/>
    </xf>
    <xf numFmtId="164" fontId="10" fillId="0" borderId="2" xfId="0" applyNumberFormat="1" applyFont="1" applyFill="1" applyBorder="1" applyAlignment="1">
      <alignment horizontal="center"/>
    </xf>
    <xf numFmtId="1" fontId="10" fillId="0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right"/>
    </xf>
    <xf numFmtId="3" fontId="0" fillId="0" borderId="0" xfId="0" applyNumberFormat="1" applyBorder="1" applyAlignment="1">
      <alignment horizontal="right"/>
    </xf>
    <xf numFmtId="49" fontId="0" fillId="0" borderId="0" xfId="0" applyNumberFormat="1" applyBorder="1" applyAlignment="1">
      <alignment horizontal="left"/>
    </xf>
    <xf numFmtId="0" fontId="0" fillId="0" borderId="0" xfId="0" quotePrefix="1" applyBorder="1" applyAlignment="1">
      <alignment horizontal="left"/>
    </xf>
    <xf numFmtId="0" fontId="12" fillId="0" borderId="26" xfId="0" applyFont="1" applyFill="1" applyBorder="1" applyAlignment="1">
      <alignment horizontal="center" vertical="center" wrapText="1"/>
    </xf>
    <xf numFmtId="3" fontId="13" fillId="0" borderId="25" xfId="0" applyNumberFormat="1" applyFont="1" applyBorder="1" applyAlignment="1">
      <alignment horizontal="right"/>
    </xf>
    <xf numFmtId="3" fontId="14" fillId="0" borderId="25" xfId="0" applyNumberFormat="1" applyFont="1" applyBorder="1" applyAlignment="1">
      <alignment horizontal="right"/>
    </xf>
    <xf numFmtId="164" fontId="14" fillId="0" borderId="25" xfId="0" applyNumberFormat="1" applyFont="1" applyBorder="1" applyAlignment="1">
      <alignment horizontal="right"/>
    </xf>
    <xf numFmtId="3" fontId="13" fillId="5" borderId="25" xfId="0" applyNumberFormat="1" applyFont="1" applyFill="1" applyBorder="1" applyAlignment="1">
      <alignment horizontal="right"/>
    </xf>
    <xf numFmtId="164" fontId="13" fillId="5" borderId="25" xfId="0" applyNumberFormat="1" applyFont="1" applyFill="1" applyBorder="1" applyAlignment="1">
      <alignment horizontal="right"/>
    </xf>
    <xf numFmtId="0" fontId="12" fillId="5" borderId="55" xfId="0" applyFont="1" applyFill="1" applyBorder="1" applyAlignment="1">
      <alignment horizontal="center" vertical="center" wrapText="1"/>
    </xf>
    <xf numFmtId="0" fontId="15" fillId="0" borderId="55" xfId="0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top" wrapText="1"/>
    </xf>
    <xf numFmtId="0" fontId="0" fillId="0" borderId="26" xfId="0" applyBorder="1"/>
    <xf numFmtId="0" fontId="0" fillId="0" borderId="26" xfId="0" applyBorder="1" applyAlignment="1">
      <alignment horizontal="left"/>
    </xf>
    <xf numFmtId="164" fontId="0" fillId="0" borderId="26" xfId="0" applyNumberFormat="1" applyBorder="1" applyAlignment="1">
      <alignment vertical="top" wrapText="1"/>
    </xf>
    <xf numFmtId="3" fontId="3" fillId="0" borderId="26" xfId="0" applyNumberFormat="1" applyFont="1" applyBorder="1" applyAlignment="1">
      <alignment vertical="top" wrapText="1"/>
    </xf>
    <xf numFmtId="0" fontId="3" fillId="0" borderId="26" xfId="0" applyFont="1" applyBorder="1" applyAlignment="1">
      <alignment vertical="top" wrapText="1"/>
    </xf>
    <xf numFmtId="164" fontId="16" fillId="0" borderId="26" xfId="0" applyNumberFormat="1" applyFont="1" applyBorder="1" applyAlignment="1">
      <alignment horizontal="right"/>
    </xf>
    <xf numFmtId="0" fontId="12" fillId="0" borderId="26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11" fillId="0" borderId="56" xfId="0" applyFont="1" applyBorder="1" applyAlignment="1">
      <alignment horizontal="center" vertical="top" wrapText="1"/>
    </xf>
    <xf numFmtId="0" fontId="10" fillId="0" borderId="26" xfId="0" applyFont="1" applyFill="1" applyBorder="1" applyAlignment="1">
      <alignment horizontal="left" vertical="top"/>
    </xf>
    <xf numFmtId="0" fontId="10" fillId="0" borderId="26" xfId="0" applyFont="1" applyFill="1" applyBorder="1" applyAlignment="1">
      <alignment horizontal="left" vertical="top" wrapText="1"/>
    </xf>
    <xf numFmtId="0" fontId="0" fillId="0" borderId="26" xfId="0" applyBorder="1" applyAlignment="1">
      <alignment horizontal="right" vertical="top" wrapText="1"/>
    </xf>
    <xf numFmtId="3" fontId="0" fillId="0" borderId="26" xfId="0" applyNumberFormat="1" applyBorder="1" applyAlignment="1">
      <alignment horizontal="right" vertical="top" wrapText="1"/>
    </xf>
    <xf numFmtId="164" fontId="0" fillId="0" borderId="26" xfId="0" applyNumberFormat="1" applyBorder="1" applyAlignment="1">
      <alignment horizontal="right" vertical="top" wrapText="1"/>
    </xf>
    <xf numFmtId="3" fontId="3" fillId="0" borderId="26" xfId="0" applyNumberFormat="1" applyFont="1" applyBorder="1" applyAlignment="1">
      <alignment horizontal="right" vertical="top" wrapText="1"/>
    </xf>
    <xf numFmtId="0" fontId="3" fillId="0" borderId="26" xfId="0" applyFont="1" applyBorder="1" applyAlignment="1">
      <alignment horizontal="right" vertical="top" wrapText="1"/>
    </xf>
    <xf numFmtId="164" fontId="0" fillId="0" borderId="26" xfId="0" applyNumberFormat="1" applyBorder="1"/>
    <xf numFmtId="0" fontId="3" fillId="0" borderId="26" xfId="0" applyFont="1" applyBorder="1"/>
    <xf numFmtId="0" fontId="3" fillId="0" borderId="0" xfId="0" applyFont="1" applyFill="1" applyBorder="1" applyAlignment="1">
      <alignment horizontal="left" wrapText="1"/>
    </xf>
    <xf numFmtId="3" fontId="0" fillId="0" borderId="26" xfId="0" applyNumberFormat="1" applyBorder="1" applyAlignment="1">
      <alignment horizontal="right" vertical="center" wrapText="1"/>
    </xf>
    <xf numFmtId="164" fontId="0" fillId="0" borderId="26" xfId="0" applyNumberFormat="1" applyBorder="1" applyAlignment="1">
      <alignment horizontal="right" vertical="center" wrapText="1"/>
    </xf>
    <xf numFmtId="0" fontId="0" fillId="0" borderId="26" xfId="0" applyBorder="1" applyAlignment="1">
      <alignment horizontal="right" vertical="center" wrapText="1"/>
    </xf>
    <xf numFmtId="164" fontId="0" fillId="0" borderId="26" xfId="0" applyNumberFormat="1" applyBorder="1" applyAlignment="1">
      <alignment vertical="center"/>
    </xf>
    <xf numFmtId="3" fontId="3" fillId="0" borderId="26" xfId="0" applyNumberFormat="1" applyFont="1" applyBorder="1" applyAlignment="1">
      <alignment horizontal="right" vertical="center" wrapText="1"/>
    </xf>
    <xf numFmtId="1" fontId="3" fillId="0" borderId="26" xfId="0" applyNumberFormat="1" applyFont="1" applyBorder="1" applyAlignment="1">
      <alignment horizontal="right" vertical="center" wrapText="1"/>
    </xf>
    <xf numFmtId="0" fontId="3" fillId="0" borderId="26" xfId="0" applyFont="1" applyBorder="1" applyAlignment="1">
      <alignment horizontal="right" vertical="center" wrapText="1"/>
    </xf>
    <xf numFmtId="1" fontId="3" fillId="0" borderId="26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horizontal="right" vertical="top" wrapText="1"/>
    </xf>
    <xf numFmtId="0" fontId="3" fillId="0" borderId="0" xfId="0" applyFont="1" applyBorder="1" applyAlignment="1">
      <alignment horizontal="right" vertical="top" wrapText="1"/>
    </xf>
    <xf numFmtId="0" fontId="0" fillId="0" borderId="26" xfId="0" applyFill="1" applyBorder="1" applyAlignment="1">
      <alignment horizontal="left" vertical="center"/>
    </xf>
    <xf numFmtId="0" fontId="10" fillId="0" borderId="26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 wrapText="1"/>
    </xf>
    <xf numFmtId="0" fontId="11" fillId="0" borderId="56" xfId="0" applyFont="1" applyBorder="1" applyAlignment="1">
      <alignment horizontal="center" vertical="center" wrapText="1"/>
    </xf>
    <xf numFmtId="3" fontId="0" fillId="0" borderId="53" xfId="0" applyNumberFormat="1" applyBorder="1"/>
    <xf numFmtId="3" fontId="0" fillId="0" borderId="10" xfId="0" applyNumberFormat="1" applyBorder="1"/>
    <xf numFmtId="165" fontId="0" fillId="0" borderId="33" xfId="2" applyNumberFormat="1" applyFont="1" applyBorder="1"/>
    <xf numFmtId="3" fontId="0" fillId="0" borderId="0" xfId="0" applyNumberFormat="1"/>
    <xf numFmtId="0" fontId="2" fillId="0" borderId="26" xfId="0" quotePrefix="1" applyFont="1" applyBorder="1"/>
    <xf numFmtId="0" fontId="10" fillId="0" borderId="26" xfId="0" applyFont="1" applyFill="1" applyBorder="1" applyAlignment="1">
      <alignment horizontal="left" vertical="top"/>
    </xf>
    <xf numFmtId="0" fontId="1" fillId="0" borderId="26" xfId="0" applyFont="1" applyBorder="1" applyAlignment="1">
      <alignment horizontal="right" vertical="top" wrapText="1"/>
    </xf>
    <xf numFmtId="164" fontId="1" fillId="0" borderId="26" xfId="0" applyNumberFormat="1" applyFont="1" applyBorder="1" applyAlignment="1">
      <alignment horizontal="right" vertical="top" wrapText="1"/>
    </xf>
    <xf numFmtId="3" fontId="3" fillId="6" borderId="51" xfId="0" applyNumberFormat="1" applyFont="1" applyFill="1" applyBorder="1"/>
    <xf numFmtId="0" fontId="3" fillId="0" borderId="2" xfId="0" applyFont="1" applyBorder="1" applyAlignment="1">
      <alignment horizontal="left"/>
    </xf>
    <xf numFmtId="0" fontId="18" fillId="0" borderId="0" xfId="0" applyFont="1"/>
    <xf numFmtId="0" fontId="18" fillId="7" borderId="72" xfId="0" applyFont="1" applyFill="1" applyBorder="1"/>
    <xf numFmtId="166" fontId="0" fillId="0" borderId="0" xfId="0" applyNumberFormat="1"/>
    <xf numFmtId="0" fontId="18" fillId="7" borderId="72" xfId="0" applyNumberFormat="1" applyFont="1" applyFill="1" applyBorder="1"/>
    <xf numFmtId="166" fontId="18" fillId="7" borderId="72" xfId="0" applyNumberFormat="1" applyFont="1" applyFill="1" applyBorder="1"/>
    <xf numFmtId="0" fontId="0" fillId="0" borderId="26" xfId="0" applyNumberFormat="1" applyBorder="1"/>
    <xf numFmtId="166" fontId="0" fillId="0" borderId="26" xfId="0" applyNumberFormat="1" applyBorder="1"/>
    <xf numFmtId="0" fontId="18" fillId="0" borderId="26" xfId="0" applyNumberFormat="1" applyFont="1" applyBorder="1"/>
    <xf numFmtId="166" fontId="18" fillId="0" borderId="26" xfId="0" applyNumberFormat="1" applyFont="1" applyBorder="1"/>
    <xf numFmtId="166" fontId="18" fillId="0" borderId="27" xfId="0" applyNumberFormat="1" applyFont="1" applyBorder="1"/>
    <xf numFmtId="0" fontId="0" fillId="0" borderId="25" xfId="0" applyBorder="1"/>
    <xf numFmtId="166" fontId="0" fillId="0" borderId="25" xfId="0" applyNumberFormat="1" applyBorder="1"/>
    <xf numFmtId="0" fontId="18" fillId="0" borderId="31" xfId="0" applyFont="1" applyBorder="1"/>
    <xf numFmtId="0" fontId="0" fillId="0" borderId="32" xfId="0" applyBorder="1"/>
    <xf numFmtId="49" fontId="0" fillId="0" borderId="32" xfId="0" applyNumberFormat="1" applyBorder="1"/>
    <xf numFmtId="0" fontId="0" fillId="0" borderId="32" xfId="0" applyNumberFormat="1" applyBorder="1"/>
    <xf numFmtId="166" fontId="0" fillId="0" borderId="32" xfId="0" applyNumberFormat="1" applyBorder="1"/>
    <xf numFmtId="0" fontId="18" fillId="0" borderId="33" xfId="0" applyFont="1" applyBorder="1"/>
    <xf numFmtId="166" fontId="18" fillId="0" borderId="55" xfId="0" applyNumberFormat="1" applyFont="1" applyBorder="1"/>
    <xf numFmtId="0" fontId="18" fillId="0" borderId="57" xfId="0" applyFont="1" applyBorder="1"/>
    <xf numFmtId="0" fontId="0" fillId="0" borderId="55" xfId="0" applyBorder="1"/>
    <xf numFmtId="166" fontId="0" fillId="0" borderId="55" xfId="0" applyNumberFormat="1" applyBorder="1"/>
    <xf numFmtId="166" fontId="18" fillId="7" borderId="5" xfId="0" applyNumberFormat="1" applyFont="1" applyFill="1" applyBorder="1"/>
    <xf numFmtId="0" fontId="18" fillId="0" borderId="34" xfId="0" applyFont="1" applyBorder="1"/>
    <xf numFmtId="49" fontId="0" fillId="0" borderId="53" xfId="0" applyNumberFormat="1" applyBorder="1"/>
    <xf numFmtId="49" fontId="0" fillId="0" borderId="10" xfId="0" applyNumberFormat="1" applyBorder="1"/>
    <xf numFmtId="49" fontId="0" fillId="0" borderId="16" xfId="0" applyNumberFormat="1" applyBorder="1"/>
    <xf numFmtId="0" fontId="0" fillId="0" borderId="53" xfId="0" applyBorder="1"/>
    <xf numFmtId="0" fontId="0" fillId="0" borderId="10" xfId="0" applyBorder="1"/>
    <xf numFmtId="0" fontId="0" fillId="0" borderId="47" xfId="0" applyBorder="1"/>
    <xf numFmtId="0" fontId="18" fillId="7" borderId="71" xfId="0" applyFont="1" applyFill="1" applyBorder="1"/>
    <xf numFmtId="3" fontId="0" fillId="4" borderId="19" xfId="0" applyNumberFormat="1" applyFill="1" applyBorder="1"/>
    <xf numFmtId="3" fontId="0" fillId="4" borderId="54" xfId="0" applyNumberFormat="1" applyFill="1" applyBorder="1"/>
    <xf numFmtId="3" fontId="0" fillId="4" borderId="46" xfId="0" applyNumberFormat="1" applyFill="1" applyBorder="1"/>
    <xf numFmtId="3" fontId="0" fillId="0" borderId="19" xfId="0" applyNumberFormat="1" applyBorder="1"/>
    <xf numFmtId="3" fontId="0" fillId="0" borderId="54" xfId="0" applyNumberFormat="1" applyBorder="1"/>
    <xf numFmtId="49" fontId="0" fillId="0" borderId="33" xfId="0" applyNumberFormat="1" applyBorder="1" applyAlignment="1">
      <alignment horizontal="left" vertical="top"/>
    </xf>
    <xf numFmtId="0" fontId="18" fillId="7" borderId="0" xfId="0" applyFont="1" applyFill="1"/>
    <xf numFmtId="0" fontId="18" fillId="0" borderId="0" xfId="0" applyNumberFormat="1" applyFont="1"/>
    <xf numFmtId="166" fontId="18" fillId="0" borderId="0" xfId="0" applyNumberFormat="1" applyFont="1"/>
    <xf numFmtId="166" fontId="18" fillId="7" borderId="55" xfId="0" applyNumberFormat="1" applyFont="1" applyFill="1" applyBorder="1"/>
    <xf numFmtId="0" fontId="3" fillId="8" borderId="18" xfId="0" applyFont="1" applyFill="1" applyBorder="1" applyAlignment="1">
      <alignment horizontal="center"/>
    </xf>
    <xf numFmtId="0" fontId="3" fillId="8" borderId="22" xfId="0" applyFont="1" applyFill="1" applyBorder="1" applyAlignment="1">
      <alignment horizontal="center"/>
    </xf>
    <xf numFmtId="0" fontId="3" fillId="8" borderId="19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3" fillId="8" borderId="28" xfId="0" applyFont="1" applyFill="1" applyBorder="1" applyAlignment="1">
      <alignment horizontal="center"/>
    </xf>
    <xf numFmtId="0" fontId="3" fillId="8" borderId="57" xfId="0" applyFont="1" applyFill="1" applyBorder="1"/>
    <xf numFmtId="0" fontId="3" fillId="8" borderId="55" xfId="0" applyFont="1" applyFill="1" applyBorder="1"/>
    <xf numFmtId="0" fontId="3" fillId="8" borderId="75" xfId="0" applyFont="1" applyFill="1" applyBorder="1" applyAlignment="1">
      <alignment horizontal="center"/>
    </xf>
    <xf numFmtId="0" fontId="7" fillId="8" borderId="55" xfId="0" applyFont="1" applyFill="1" applyBorder="1" applyAlignment="1">
      <alignment horizontal="center"/>
    </xf>
    <xf numFmtId="0" fontId="3" fillId="8" borderId="55" xfId="0" applyFont="1" applyFill="1" applyBorder="1" applyAlignment="1">
      <alignment horizontal="center"/>
    </xf>
    <xf numFmtId="0" fontId="3" fillId="8" borderId="79" xfId="0" applyFont="1" applyFill="1" applyBorder="1" applyAlignment="1">
      <alignment horizontal="center"/>
    </xf>
    <xf numFmtId="0" fontId="3" fillId="8" borderId="47" xfId="0" applyFont="1" applyFill="1" applyBorder="1"/>
    <xf numFmtId="0" fontId="17" fillId="8" borderId="46" xfId="0" applyFont="1" applyFill="1" applyBorder="1"/>
    <xf numFmtId="0" fontId="0" fillId="8" borderId="0" xfId="0" applyFill="1"/>
    <xf numFmtId="0" fontId="17" fillId="8" borderId="15" xfId="0" applyFont="1" applyFill="1" applyBorder="1"/>
    <xf numFmtId="0" fontId="17" fillId="8" borderId="21" xfId="0" applyFont="1" applyFill="1" applyBorder="1"/>
    <xf numFmtId="0" fontId="3" fillId="8" borderId="17" xfId="0" applyFont="1" applyFill="1" applyBorder="1"/>
    <xf numFmtId="0" fontId="3" fillId="8" borderId="5" xfId="0" applyFont="1" applyFill="1" applyBorder="1"/>
    <xf numFmtId="0" fontId="3" fillId="8" borderId="14" xfId="0" applyFont="1" applyFill="1" applyBorder="1"/>
    <xf numFmtId="0" fontId="3" fillId="8" borderId="36" xfId="0" applyFont="1" applyFill="1" applyBorder="1" applyAlignment="1">
      <alignment horizontal="center" vertical="top" wrapText="1"/>
    </xf>
    <xf numFmtId="0" fontId="3" fillId="8" borderId="37" xfId="0" applyFont="1" applyFill="1" applyBorder="1" applyAlignment="1">
      <alignment horizontal="center" vertical="top" wrapText="1"/>
    </xf>
    <xf numFmtId="0" fontId="3" fillId="8" borderId="38" xfId="0" applyFont="1" applyFill="1" applyBorder="1" applyAlignment="1">
      <alignment horizontal="center" vertical="top" wrapText="1"/>
    </xf>
    <xf numFmtId="0" fontId="3" fillId="8" borderId="39" xfId="0" applyFont="1" applyFill="1" applyBorder="1" applyAlignment="1">
      <alignment horizontal="center" vertical="top"/>
    </xf>
    <xf numFmtId="3" fontId="0" fillId="8" borderId="5" xfId="0" applyNumberFormat="1" applyFill="1" applyBorder="1"/>
    <xf numFmtId="0" fontId="3" fillId="8" borderId="15" xfId="0" applyFont="1" applyFill="1" applyBorder="1" applyAlignment="1">
      <alignment horizontal="center" vertical="top" wrapText="1"/>
    </xf>
    <xf numFmtId="0" fontId="3" fillId="8" borderId="17" xfId="0" applyFont="1" applyFill="1" applyBorder="1" applyAlignment="1">
      <alignment horizontal="center" vertical="top" wrapText="1"/>
    </xf>
    <xf numFmtId="0" fontId="3" fillId="8" borderId="5" xfId="0" applyFont="1" applyFill="1" applyBorder="1" applyAlignment="1">
      <alignment horizontal="center" vertical="top" wrapText="1"/>
    </xf>
    <xf numFmtId="0" fontId="3" fillId="8" borderId="14" xfId="0" applyFont="1" applyFill="1" applyBorder="1" applyAlignment="1">
      <alignment horizontal="center" vertical="top"/>
    </xf>
    <xf numFmtId="0" fontId="0" fillId="8" borderId="13" xfId="0" applyFill="1" applyBorder="1"/>
    <xf numFmtId="3" fontId="0" fillId="8" borderId="17" xfId="0" applyNumberFormat="1" applyFill="1" applyBorder="1"/>
    <xf numFmtId="49" fontId="3" fillId="8" borderId="3" xfId="0" applyNumberFormat="1" applyFont="1" applyFill="1" applyBorder="1"/>
    <xf numFmtId="0" fontId="3" fillId="8" borderId="4" xfId="0" applyFont="1" applyFill="1" applyBorder="1" applyAlignment="1">
      <alignment vertical="top" wrapText="1"/>
    </xf>
    <xf numFmtId="0" fontId="3" fillId="8" borderId="5" xfId="0" applyFont="1" applyFill="1" applyBorder="1" applyAlignment="1">
      <alignment vertical="top" wrapText="1"/>
    </xf>
    <xf numFmtId="0" fontId="3" fillId="8" borderId="41" xfId="0" applyFont="1" applyFill="1" applyBorder="1" applyAlignment="1">
      <alignment vertical="top" wrapText="1"/>
    </xf>
    <xf numFmtId="0" fontId="3" fillId="8" borderId="14" xfId="0" applyFont="1" applyFill="1" applyBorder="1" applyAlignment="1">
      <alignment horizontal="left" wrapText="1"/>
    </xf>
    <xf numFmtId="3" fontId="0" fillId="8" borderId="4" xfId="0" applyNumberFormat="1" applyFill="1" applyBorder="1"/>
    <xf numFmtId="3" fontId="0" fillId="8" borderId="41" xfId="0" applyNumberFormat="1" applyFill="1" applyBorder="1"/>
    <xf numFmtId="43" fontId="1" fillId="8" borderId="14" xfId="2" applyFont="1" applyFill="1" applyBorder="1"/>
    <xf numFmtId="0" fontId="3" fillId="8" borderId="4" xfId="0" applyFont="1" applyFill="1" applyBorder="1" applyAlignment="1">
      <alignment horizontal="center" vertical="top" wrapText="1"/>
    </xf>
    <xf numFmtId="0" fontId="3" fillId="8" borderId="41" xfId="0" applyFont="1" applyFill="1" applyBorder="1" applyAlignment="1">
      <alignment horizontal="center" vertical="top" wrapText="1"/>
    </xf>
    <xf numFmtId="0" fontId="3" fillId="8" borderId="14" xfId="0" applyFont="1" applyFill="1" applyBorder="1" applyAlignment="1">
      <alignment horizontal="center" vertical="top" wrapText="1"/>
    </xf>
    <xf numFmtId="0" fontId="3" fillId="8" borderId="19" xfId="0" applyFont="1" applyFill="1" applyBorder="1" applyAlignment="1">
      <alignment horizontal="center" vertical="top" wrapText="1"/>
    </xf>
    <xf numFmtId="0" fontId="3" fillId="8" borderId="3" xfId="0" applyFont="1" applyFill="1" applyBorder="1"/>
    <xf numFmtId="0" fontId="3" fillId="8" borderId="6" xfId="0" applyFont="1" applyFill="1" applyBorder="1"/>
    <xf numFmtId="0" fontId="3" fillId="8" borderId="7" xfId="0" applyFont="1" applyFill="1" applyBorder="1"/>
    <xf numFmtId="0" fontId="3" fillId="8" borderId="11" xfId="0" applyFont="1" applyFill="1" applyBorder="1"/>
    <xf numFmtId="0" fontId="3" fillId="8" borderId="4" xfId="0" applyFont="1" applyFill="1" applyBorder="1" applyAlignment="1">
      <alignment horizontal="center"/>
    </xf>
    <xf numFmtId="0" fontId="7" fillId="8" borderId="5" xfId="0" applyFont="1" applyFill="1" applyBorder="1" applyAlignment="1">
      <alignment horizontal="center"/>
    </xf>
    <xf numFmtId="0" fontId="3" fillId="8" borderId="5" xfId="0" applyFont="1" applyFill="1" applyBorder="1" applyAlignment="1">
      <alignment horizontal="center"/>
    </xf>
    <xf numFmtId="0" fontId="7" fillId="8" borderId="41" xfId="0" applyFont="1" applyFill="1" applyBorder="1" applyAlignment="1">
      <alignment horizontal="center"/>
    </xf>
    <xf numFmtId="166" fontId="0" fillId="0" borderId="80" xfId="0" applyNumberFormat="1" applyBorder="1"/>
    <xf numFmtId="166" fontId="0" fillId="0" borderId="81" xfId="0" applyNumberFormat="1" applyBorder="1"/>
    <xf numFmtId="166" fontId="18" fillId="0" borderId="82" xfId="0" applyNumberFormat="1" applyFont="1" applyBorder="1"/>
    <xf numFmtId="166" fontId="0" fillId="0" borderId="40" xfId="0" applyNumberFormat="1" applyBorder="1"/>
    <xf numFmtId="166" fontId="18" fillId="0" borderId="43" xfId="0" applyNumberFormat="1" applyFont="1" applyBorder="1"/>
    <xf numFmtId="166" fontId="0" fillId="0" borderId="82" xfId="0" applyNumberFormat="1" applyBorder="1"/>
    <xf numFmtId="166" fontId="18" fillId="7" borderId="41" xfId="0" applyNumberFormat="1" applyFont="1" applyFill="1" applyBorder="1"/>
    <xf numFmtId="0" fontId="3" fillId="8" borderId="15" xfId="0" applyFont="1" applyFill="1" applyBorder="1" applyAlignment="1">
      <alignment horizontal="left" vertical="center"/>
    </xf>
    <xf numFmtId="0" fontId="3" fillId="8" borderId="20" xfId="0" applyFont="1" applyFill="1" applyBorder="1" applyAlignment="1">
      <alignment vertical="center"/>
    </xf>
    <xf numFmtId="0" fontId="3" fillId="8" borderId="15" xfId="0" applyFont="1" applyFill="1" applyBorder="1" applyAlignment="1">
      <alignment horizontal="center" vertical="center" wrapText="1"/>
    </xf>
    <xf numFmtId="0" fontId="3" fillId="8" borderId="46" xfId="0" applyFont="1" applyFill="1" applyBorder="1" applyAlignment="1">
      <alignment horizontal="center" vertical="center"/>
    </xf>
    <xf numFmtId="3" fontId="0" fillId="8" borderId="33" xfId="0" applyNumberFormat="1" applyFill="1" applyBorder="1"/>
    <xf numFmtId="3" fontId="0" fillId="8" borderId="10" xfId="0" applyNumberFormat="1" applyFill="1" applyBorder="1"/>
    <xf numFmtId="0" fontId="0" fillId="8" borderId="18" xfId="0" applyFill="1" applyBorder="1"/>
    <xf numFmtId="0" fontId="0" fillId="8" borderId="22" xfId="0" applyFill="1" applyBorder="1"/>
    <xf numFmtId="0" fontId="0" fillId="8" borderId="19" xfId="0" applyFill="1" applyBorder="1"/>
    <xf numFmtId="0" fontId="0" fillId="8" borderId="45" xfId="0" applyFill="1" applyBorder="1"/>
    <xf numFmtId="0" fontId="0" fillId="8" borderId="44" xfId="0" applyFill="1" applyBorder="1"/>
    <xf numFmtId="0" fontId="0" fillId="0" borderId="40" xfId="0" applyBorder="1"/>
    <xf numFmtId="0" fontId="0" fillId="0" borderId="81" xfId="0" applyBorder="1"/>
    <xf numFmtId="0" fontId="7" fillId="8" borderId="19" xfId="0" applyFont="1" applyFill="1" applyBorder="1" applyAlignment="1">
      <alignment horizontal="center"/>
    </xf>
    <xf numFmtId="0" fontId="7" fillId="8" borderId="22" xfId="0" applyFont="1" applyFill="1" applyBorder="1" applyAlignment="1">
      <alignment horizontal="center"/>
    </xf>
    <xf numFmtId="166" fontId="0" fillId="0" borderId="53" xfId="0" applyNumberFormat="1" applyBorder="1"/>
    <xf numFmtId="166" fontId="0" fillId="0" borderId="10" xfId="0" applyNumberFormat="1" applyBorder="1"/>
    <xf numFmtId="166" fontId="18" fillId="0" borderId="10" xfId="0" applyNumberFormat="1" applyFont="1" applyBorder="1"/>
    <xf numFmtId="166" fontId="18" fillId="7" borderId="47" xfId="0" applyNumberFormat="1" applyFont="1" applyFill="1" applyBorder="1"/>
    <xf numFmtId="166" fontId="0" fillId="0" borderId="26" xfId="3" applyNumberFormat="1" applyFont="1" applyBorder="1"/>
    <xf numFmtId="3" fontId="0" fillId="0" borderId="52" xfId="0" applyNumberFormat="1" applyBorder="1"/>
    <xf numFmtId="0" fontId="3" fillId="8" borderId="82" xfId="0" applyFont="1" applyFill="1" applyBorder="1"/>
    <xf numFmtId="10" fontId="0" fillId="0" borderId="52" xfId="3" applyNumberFormat="1" applyFont="1" applyBorder="1"/>
    <xf numFmtId="10" fontId="0" fillId="0" borderId="54" xfId="3" applyNumberFormat="1" applyFont="1" applyBorder="1"/>
    <xf numFmtId="166" fontId="18" fillId="7" borderId="14" xfId="0" applyNumberFormat="1" applyFont="1" applyFill="1" applyBorder="1"/>
    <xf numFmtId="10" fontId="0" fillId="0" borderId="16" xfId="3" applyNumberFormat="1" applyFont="1" applyBorder="1"/>
    <xf numFmtId="10" fontId="0" fillId="0" borderId="10" xfId="3" applyNumberFormat="1" applyFont="1" applyBorder="1"/>
    <xf numFmtId="10" fontId="0" fillId="0" borderId="12" xfId="3" applyNumberFormat="1" applyFont="1" applyBorder="1"/>
    <xf numFmtId="10" fontId="0" fillId="0" borderId="53" xfId="3" applyNumberFormat="1" applyFont="1" applyBorder="1"/>
    <xf numFmtId="166" fontId="0" fillId="0" borderId="10" xfId="3" applyNumberFormat="1" applyFont="1" applyBorder="1"/>
    <xf numFmtId="10" fontId="0" fillId="8" borderId="14" xfId="3" applyNumberFormat="1" applyFont="1" applyFill="1" applyBorder="1"/>
    <xf numFmtId="166" fontId="0" fillId="0" borderId="16" xfId="3" applyNumberFormat="1" applyFont="1" applyBorder="1"/>
    <xf numFmtId="166" fontId="0" fillId="0" borderId="12" xfId="3" applyNumberFormat="1" applyFont="1" applyBorder="1"/>
    <xf numFmtId="0" fontId="0" fillId="8" borderId="15" xfId="0" applyFill="1" applyBorder="1"/>
    <xf numFmtId="166" fontId="0" fillId="8" borderId="14" xfId="3" applyNumberFormat="1" applyFont="1" applyFill="1" applyBorder="1"/>
    <xf numFmtId="166" fontId="0" fillId="0" borderId="54" xfId="3" applyNumberFormat="1" applyFont="1" applyBorder="1"/>
    <xf numFmtId="166" fontId="0" fillId="0" borderId="40" xfId="3" applyNumberFormat="1" applyFont="1" applyBorder="1"/>
    <xf numFmtId="166" fontId="0" fillId="0" borderId="81" xfId="3" applyNumberFormat="1" applyFont="1" applyBorder="1"/>
    <xf numFmtId="166" fontId="0" fillId="0" borderId="43" xfId="3" applyNumberFormat="1" applyFont="1" applyBorder="1"/>
    <xf numFmtId="0" fontId="3" fillId="8" borderId="57" xfId="0" applyFont="1" applyFill="1" applyBorder="1" applyAlignment="1">
      <alignment horizontal="center"/>
    </xf>
    <xf numFmtId="0" fontId="3" fillId="8" borderId="55" xfId="0" applyFont="1" applyFill="1" applyBorder="1" applyAlignment="1">
      <alignment horizontal="center"/>
    </xf>
    <xf numFmtId="49" fontId="1" fillId="0" borderId="42" xfId="0" applyNumberFormat="1" applyFont="1" applyBorder="1" applyAlignment="1">
      <alignment horizontal="left"/>
    </xf>
    <xf numFmtId="49" fontId="1" fillId="0" borderId="0" xfId="0" applyNumberFormat="1" applyFont="1" applyBorder="1"/>
    <xf numFmtId="0" fontId="1" fillId="0" borderId="0" xfId="0" applyFont="1" applyBorder="1"/>
    <xf numFmtId="0" fontId="1" fillId="0" borderId="0" xfId="0" applyFont="1"/>
    <xf numFmtId="3" fontId="0" fillId="0" borderId="76" xfId="0" applyNumberFormat="1" applyBorder="1"/>
    <xf numFmtId="3" fontId="0" fillId="0" borderId="56" xfId="0" applyNumberFormat="1" applyBorder="1"/>
    <xf numFmtId="3" fontId="18" fillId="0" borderId="75" xfId="0" applyNumberFormat="1" applyFont="1" applyBorder="1"/>
    <xf numFmtId="3" fontId="0" fillId="0" borderId="51" xfId="0" applyNumberFormat="1" applyBorder="1"/>
    <xf numFmtId="3" fontId="18" fillId="0" borderId="49" xfId="0" applyNumberFormat="1" applyFont="1" applyBorder="1"/>
    <xf numFmtId="3" fontId="0" fillId="0" borderId="75" xfId="0" applyNumberFormat="1" applyBorder="1"/>
    <xf numFmtId="3" fontId="18" fillId="7" borderId="4" xfId="0" applyNumberFormat="1" applyFont="1" applyFill="1" applyBorder="1"/>
    <xf numFmtId="3" fontId="18" fillId="0" borderId="55" xfId="0" applyNumberFormat="1" applyFont="1" applyBorder="1"/>
    <xf numFmtId="3" fontId="18" fillId="0" borderId="27" xfId="0" applyNumberFormat="1" applyFont="1" applyBorder="1"/>
    <xf numFmtId="3" fontId="0" fillId="0" borderId="55" xfId="0" applyNumberFormat="1" applyBorder="1"/>
    <xf numFmtId="3" fontId="18" fillId="7" borderId="5" xfId="0" applyNumberFormat="1" applyFont="1" applyFill="1" applyBorder="1"/>
    <xf numFmtId="3" fontId="0" fillId="0" borderId="83" xfId="0" applyNumberFormat="1" applyBorder="1"/>
    <xf numFmtId="3" fontId="0" fillId="0" borderId="85" xfId="0" applyNumberFormat="1" applyBorder="1"/>
    <xf numFmtId="3" fontId="18" fillId="0" borderId="86" xfId="0" applyNumberFormat="1" applyFont="1" applyBorder="1"/>
    <xf numFmtId="3" fontId="0" fillId="0" borderId="87" xfId="0" applyNumberFormat="1" applyBorder="1"/>
    <xf numFmtId="3" fontId="18" fillId="0" borderId="84" xfId="0" applyNumberFormat="1" applyFont="1" applyBorder="1"/>
    <xf numFmtId="3" fontId="0" fillId="0" borderId="86" xfId="0" applyNumberFormat="1" applyBorder="1"/>
    <xf numFmtId="3" fontId="18" fillId="7" borderId="3" xfId="0" applyNumberFormat="1" applyFont="1" applyFill="1" applyBorder="1"/>
    <xf numFmtId="49" fontId="0" fillId="0" borderId="33" xfId="0" applyNumberFormat="1" applyBorder="1" applyAlignment="1">
      <alignment horizontal="left" vertical="top"/>
    </xf>
    <xf numFmtId="0" fontId="18" fillId="0" borderId="33" xfId="0" applyFont="1" applyBorder="1" applyAlignment="1">
      <alignment horizontal="left" vertical="top"/>
    </xf>
    <xf numFmtId="3" fontId="18" fillId="0" borderId="26" xfId="0" applyNumberFormat="1" applyFont="1" applyBorder="1"/>
    <xf numFmtId="3" fontId="18" fillId="7" borderId="55" xfId="0" applyNumberFormat="1" applyFont="1" applyFill="1" applyBorder="1"/>
    <xf numFmtId="3" fontId="0" fillId="0" borderId="16" xfId="0" applyNumberFormat="1" applyBorder="1"/>
    <xf numFmtId="3" fontId="18" fillId="0" borderId="10" xfId="0" applyNumberFormat="1" applyFont="1" applyBorder="1"/>
    <xf numFmtId="3" fontId="18" fillId="7" borderId="47" xfId="0" applyNumberFormat="1" applyFont="1" applyFill="1" applyBorder="1"/>
    <xf numFmtId="3" fontId="18" fillId="7" borderId="17" xfId="0" applyNumberFormat="1" applyFont="1" applyFill="1" applyBorder="1"/>
    <xf numFmtId="3" fontId="18" fillId="7" borderId="46" xfId="0" applyNumberFormat="1" applyFont="1" applyFill="1" applyBorder="1"/>
    <xf numFmtId="3" fontId="18" fillId="0" borderId="33" xfId="0" applyNumberFormat="1" applyFont="1" applyBorder="1"/>
    <xf numFmtId="3" fontId="18" fillId="7" borderId="57" xfId="0" applyNumberFormat="1" applyFont="1" applyFill="1" applyBorder="1"/>
    <xf numFmtId="3" fontId="18" fillId="0" borderId="85" xfId="0" applyNumberFormat="1" applyFont="1" applyBorder="1"/>
    <xf numFmtId="3" fontId="18" fillId="7" borderId="86" xfId="0" applyNumberFormat="1" applyFont="1" applyFill="1" applyBorder="1"/>
    <xf numFmtId="0" fontId="20" fillId="0" borderId="26" xfId="0" applyFont="1" applyFill="1" applyBorder="1" applyAlignment="1">
      <alignment horizontal="left" vertical="top" wrapText="1"/>
    </xf>
    <xf numFmtId="3" fontId="21" fillId="0" borderId="26" xfId="0" applyNumberFormat="1" applyFont="1" applyFill="1" applyBorder="1" applyAlignment="1">
      <alignment horizontal="right"/>
    </xf>
    <xf numFmtId="0" fontId="21" fillId="0" borderId="26" xfId="0" applyFont="1" applyFill="1" applyBorder="1" applyAlignment="1">
      <alignment horizontal="right"/>
    </xf>
    <xf numFmtId="0" fontId="20" fillId="0" borderId="26" xfId="0" quotePrefix="1" applyFont="1" applyFill="1" applyBorder="1" applyAlignment="1">
      <alignment horizontal="left" vertical="top" wrapText="1"/>
    </xf>
    <xf numFmtId="0" fontId="20" fillId="0" borderId="25" xfId="0" applyFont="1" applyFill="1" applyBorder="1" applyAlignment="1">
      <alignment horizontal="left" vertical="top" wrapText="1"/>
    </xf>
    <xf numFmtId="0" fontId="20" fillId="0" borderId="25" xfId="0" quotePrefix="1" applyFont="1" applyFill="1" applyBorder="1" applyAlignment="1">
      <alignment horizontal="left" vertical="top" wrapText="1"/>
    </xf>
    <xf numFmtId="3" fontId="21" fillId="0" borderId="25" xfId="0" applyNumberFormat="1" applyFont="1" applyFill="1" applyBorder="1" applyAlignment="1">
      <alignment horizontal="right"/>
    </xf>
    <xf numFmtId="0" fontId="21" fillId="0" borderId="25" xfId="0" applyFont="1" applyFill="1" applyBorder="1" applyAlignment="1">
      <alignment horizontal="right"/>
    </xf>
    <xf numFmtId="0" fontId="9" fillId="8" borderId="48" xfId="0" applyFont="1" applyFill="1" applyBorder="1" applyAlignment="1">
      <alignment horizontal="center" vertical="center" wrapText="1"/>
    </xf>
    <xf numFmtId="0" fontId="9" fillId="8" borderId="44" xfId="0" applyFont="1" applyFill="1" applyBorder="1" applyAlignment="1">
      <alignment horizontal="center" vertical="center" wrapText="1"/>
    </xf>
    <xf numFmtId="0" fontId="9" fillId="8" borderId="45" xfId="0" applyFont="1" applyFill="1" applyBorder="1" applyAlignment="1">
      <alignment horizontal="center" vertical="center" wrapText="1"/>
    </xf>
    <xf numFmtId="0" fontId="19" fillId="0" borderId="26" xfId="0" applyFont="1" applyFill="1" applyBorder="1" applyAlignment="1">
      <alignment horizontal="right"/>
    </xf>
    <xf numFmtId="4" fontId="19" fillId="0" borderId="26" xfId="0" applyNumberFormat="1" applyFont="1" applyFill="1" applyBorder="1" applyAlignment="1">
      <alignment horizontal="right"/>
    </xf>
    <xf numFmtId="3" fontId="19" fillId="0" borderId="26" xfId="0" applyNumberFormat="1" applyFont="1" applyFill="1" applyBorder="1" applyAlignment="1">
      <alignment horizontal="right"/>
    </xf>
    <xf numFmtId="0" fontId="19" fillId="0" borderId="27" xfId="0" applyFont="1" applyFill="1" applyBorder="1" applyAlignment="1">
      <alignment horizontal="right"/>
    </xf>
    <xf numFmtId="3" fontId="19" fillId="0" borderId="27" xfId="0" applyNumberFormat="1" applyFont="1" applyFill="1" applyBorder="1" applyAlignment="1">
      <alignment horizontal="right"/>
    </xf>
    <xf numFmtId="0" fontId="19" fillId="0" borderId="25" xfId="0" applyFont="1" applyFill="1" applyBorder="1" applyAlignment="1">
      <alignment horizontal="right"/>
    </xf>
    <xf numFmtId="4" fontId="19" fillId="0" borderId="25" xfId="0" applyNumberFormat="1" applyFont="1" applyFill="1" applyBorder="1" applyAlignment="1">
      <alignment horizontal="right"/>
    </xf>
    <xf numFmtId="3" fontId="19" fillId="0" borderId="25" xfId="0" applyNumberFormat="1" applyFont="1" applyFill="1" applyBorder="1" applyAlignment="1">
      <alignment horizontal="right"/>
    </xf>
    <xf numFmtId="3" fontId="21" fillId="0" borderId="27" xfId="0" applyNumberFormat="1" applyFont="1" applyFill="1" applyBorder="1" applyAlignment="1">
      <alignment horizontal="right"/>
    </xf>
    <xf numFmtId="0" fontId="21" fillId="0" borderId="27" xfId="0" applyFont="1" applyFill="1" applyBorder="1" applyAlignment="1">
      <alignment horizontal="right"/>
    </xf>
    <xf numFmtId="3" fontId="21" fillId="10" borderId="26" xfId="0" applyNumberFormat="1" applyFont="1" applyFill="1" applyBorder="1" applyAlignment="1">
      <alignment horizontal="right"/>
    </xf>
    <xf numFmtId="0" fontId="21" fillId="10" borderId="26" xfId="0" applyFont="1" applyFill="1" applyBorder="1" applyAlignment="1">
      <alignment horizontal="right"/>
    </xf>
    <xf numFmtId="164" fontId="21" fillId="10" borderId="26" xfId="0" applyNumberFormat="1" applyFont="1" applyFill="1" applyBorder="1" applyAlignment="1">
      <alignment horizontal="right"/>
    </xf>
    <xf numFmtId="3" fontId="22" fillId="0" borderId="26" xfId="0" applyNumberFormat="1" applyFont="1" applyFill="1" applyBorder="1" applyAlignment="1">
      <alignment horizontal="right"/>
    </xf>
    <xf numFmtId="164" fontId="22" fillId="0" borderId="26" xfId="0" applyNumberFormat="1" applyFont="1" applyFill="1" applyBorder="1" applyAlignment="1">
      <alignment horizontal="right"/>
    </xf>
    <xf numFmtId="0" fontId="22" fillId="0" borderId="26" xfId="0" applyFont="1" applyFill="1" applyBorder="1" applyAlignment="1">
      <alignment horizontal="right"/>
    </xf>
    <xf numFmtId="3" fontId="21" fillId="10" borderId="25" xfId="0" applyNumberFormat="1" applyFont="1" applyFill="1" applyBorder="1" applyAlignment="1">
      <alignment horizontal="right"/>
    </xf>
    <xf numFmtId="164" fontId="21" fillId="10" borderId="25" xfId="0" applyNumberFormat="1" applyFont="1" applyFill="1" applyBorder="1" applyAlignment="1">
      <alignment horizontal="right"/>
    </xf>
    <xf numFmtId="3" fontId="22" fillId="0" borderId="25" xfId="0" applyNumberFormat="1" applyFont="1" applyFill="1" applyBorder="1" applyAlignment="1">
      <alignment horizontal="right"/>
    </xf>
    <xf numFmtId="164" fontId="22" fillId="0" borderId="25" xfId="0" applyNumberFormat="1" applyFont="1" applyFill="1" applyBorder="1" applyAlignment="1">
      <alignment horizontal="right"/>
    </xf>
    <xf numFmtId="0" fontId="21" fillId="10" borderId="25" xfId="0" applyFont="1" applyFill="1" applyBorder="1" applyAlignment="1">
      <alignment horizontal="right"/>
    </xf>
    <xf numFmtId="0" fontId="22" fillId="0" borderId="25" xfId="0" applyFont="1" applyFill="1" applyBorder="1" applyAlignment="1">
      <alignment horizontal="right"/>
    </xf>
    <xf numFmtId="0" fontId="12" fillId="8" borderId="47" xfId="0" applyFont="1" applyFill="1" applyBorder="1" applyAlignment="1">
      <alignment horizontal="center" vertical="center" wrapText="1"/>
    </xf>
    <xf numFmtId="0" fontId="1" fillId="0" borderId="26" xfId="0" quotePrefix="1" applyFont="1" applyBorder="1"/>
    <xf numFmtId="3" fontId="0" fillId="0" borderId="0" xfId="0" applyNumberFormat="1" applyAlignment="1">
      <alignment horizontal="left"/>
    </xf>
    <xf numFmtId="0" fontId="18" fillId="0" borderId="33" xfId="0" applyFont="1" applyBorder="1" applyAlignment="1">
      <alignment vertical="top"/>
    </xf>
    <xf numFmtId="0" fontId="3" fillId="8" borderId="37" xfId="0" applyFont="1" applyFill="1" applyBorder="1" applyAlignment="1">
      <alignment horizontal="center" vertical="center"/>
    </xf>
    <xf numFmtId="166" fontId="0" fillId="11" borderId="26" xfId="3" applyNumberFormat="1" applyFont="1" applyFill="1" applyBorder="1"/>
    <xf numFmtId="164" fontId="0" fillId="0" borderId="0" xfId="0" applyNumberFormat="1"/>
    <xf numFmtId="0" fontId="3" fillId="0" borderId="2" xfId="0" applyFont="1" applyBorder="1" applyAlignment="1">
      <alignment horizontal="right"/>
    </xf>
    <xf numFmtId="0" fontId="3" fillId="0" borderId="2" xfId="0" applyFont="1" applyBorder="1" applyAlignment="1">
      <alignment horizontal="left"/>
    </xf>
    <xf numFmtId="0" fontId="9" fillId="0" borderId="2" xfId="0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18" fillId="0" borderId="73" xfId="0" applyFont="1" applyBorder="1" applyAlignment="1">
      <alignment horizontal="left"/>
    </xf>
    <xf numFmtId="0" fontId="18" fillId="0" borderId="74" xfId="0" applyFont="1" applyBorder="1" applyAlignment="1">
      <alignment horizontal="left"/>
    </xf>
    <xf numFmtId="0" fontId="18" fillId="0" borderId="77" xfId="0" applyFont="1" applyBorder="1" applyAlignment="1">
      <alignment horizontal="left"/>
    </xf>
    <xf numFmtId="0" fontId="18" fillId="0" borderId="30" xfId="0" applyFont="1" applyBorder="1" applyAlignment="1">
      <alignment horizontal="left"/>
    </xf>
    <xf numFmtId="0" fontId="18" fillId="0" borderId="1" xfId="0" applyFont="1" applyBorder="1" applyAlignment="1">
      <alignment horizontal="left"/>
    </xf>
    <xf numFmtId="0" fontId="18" fillId="0" borderId="78" xfId="0" applyFont="1" applyBorder="1" applyAlignment="1">
      <alignment horizontal="left"/>
    </xf>
    <xf numFmtId="0" fontId="18" fillId="7" borderId="15" xfId="0" applyFont="1" applyFill="1" applyBorder="1" applyAlignment="1">
      <alignment horizontal="left"/>
    </xf>
    <xf numFmtId="0" fontId="18" fillId="7" borderId="21" xfId="0" applyFont="1" applyFill="1" applyBorder="1" applyAlignment="1">
      <alignment horizontal="left"/>
    </xf>
    <xf numFmtId="0" fontId="18" fillId="7" borderId="46" xfId="0" applyFont="1" applyFill="1" applyBorder="1" applyAlignment="1">
      <alignment horizontal="left"/>
    </xf>
    <xf numFmtId="0" fontId="3" fillId="8" borderId="27" xfId="0" applyFont="1" applyFill="1" applyBorder="1" applyAlignment="1">
      <alignment horizontal="center" vertical="top" wrapText="1"/>
    </xf>
    <xf numFmtId="0" fontId="3" fillId="8" borderId="43" xfId="0" applyFont="1" applyFill="1" applyBorder="1" applyAlignment="1">
      <alignment horizontal="center" vertical="top" wrapText="1"/>
    </xf>
    <xf numFmtId="0" fontId="3" fillId="8" borderId="83" xfId="0" applyFont="1" applyFill="1" applyBorder="1" applyAlignment="1">
      <alignment horizontal="center" vertical="center"/>
    </xf>
    <xf numFmtId="0" fontId="3" fillId="8" borderId="84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/>
    </xf>
    <xf numFmtId="0" fontId="3" fillId="8" borderId="21" xfId="0" applyFont="1" applyFill="1" applyBorder="1" applyAlignment="1">
      <alignment horizontal="center"/>
    </xf>
    <xf numFmtId="0" fontId="3" fillId="8" borderId="46" xfId="0" applyFont="1" applyFill="1" applyBorder="1" applyAlignment="1">
      <alignment horizontal="center"/>
    </xf>
    <xf numFmtId="0" fontId="0" fillId="8" borderId="15" xfId="0" applyFill="1" applyBorder="1" applyAlignment="1">
      <alignment horizontal="left"/>
    </xf>
    <xf numFmtId="0" fontId="0" fillId="8" borderId="21" xfId="0" applyFill="1" applyBorder="1" applyAlignment="1">
      <alignment horizontal="left"/>
    </xf>
    <xf numFmtId="0" fontId="0" fillId="8" borderId="4" xfId="0" applyFill="1" applyBorder="1" applyAlignment="1">
      <alignment horizontal="left"/>
    </xf>
    <xf numFmtId="49" fontId="0" fillId="0" borderId="33" xfId="0" applyNumberFormat="1" applyBorder="1" applyAlignment="1">
      <alignment horizontal="left" vertical="top"/>
    </xf>
    <xf numFmtId="49" fontId="0" fillId="0" borderId="35" xfId="0" applyNumberFormat="1" applyBorder="1" applyAlignment="1">
      <alignment horizontal="left" vertical="top"/>
    </xf>
    <xf numFmtId="49" fontId="0" fillId="0" borderId="31" xfId="0" applyNumberFormat="1" applyBorder="1" applyAlignment="1">
      <alignment horizontal="left" vertical="top"/>
    </xf>
    <xf numFmtId="0" fontId="18" fillId="0" borderId="33" xfId="0" applyFont="1" applyBorder="1" applyAlignment="1">
      <alignment horizontal="left"/>
    </xf>
    <xf numFmtId="0" fontId="18" fillId="0" borderId="26" xfId="0" applyFont="1" applyBorder="1" applyAlignment="1">
      <alignment horizontal="left"/>
    </xf>
    <xf numFmtId="0" fontId="18" fillId="0" borderId="33" xfId="0" applyFont="1" applyBorder="1" applyAlignment="1">
      <alignment horizontal="left" vertical="top"/>
    </xf>
    <xf numFmtId="0" fontId="18" fillId="0" borderId="34" xfId="0" applyFont="1" applyBorder="1" applyAlignment="1">
      <alignment horizontal="left" vertical="top"/>
    </xf>
    <xf numFmtId="0" fontId="18" fillId="9" borderId="57" xfId="0" applyFont="1" applyFill="1" applyBorder="1" applyAlignment="1">
      <alignment horizontal="left"/>
    </xf>
    <xf numFmtId="0" fontId="18" fillId="9" borderId="55" xfId="0" applyFont="1" applyFill="1" applyBorder="1" applyAlignment="1">
      <alignment horizontal="left"/>
    </xf>
    <xf numFmtId="0" fontId="3" fillId="8" borderId="53" xfId="0" applyFont="1" applyFill="1" applyBorder="1" applyAlignment="1">
      <alignment horizontal="center" vertical="center"/>
    </xf>
    <xf numFmtId="0" fontId="3" fillId="8" borderId="47" xfId="0" applyFont="1" applyFill="1" applyBorder="1" applyAlignment="1">
      <alignment horizontal="center" vertical="center"/>
    </xf>
    <xf numFmtId="0" fontId="3" fillId="8" borderId="76" xfId="0" applyFont="1" applyFill="1" applyBorder="1" applyAlignment="1">
      <alignment horizontal="center" vertical="justify" wrapText="1"/>
    </xf>
    <xf numFmtId="0" fontId="3" fillId="8" borderId="32" xfId="0" applyFont="1" applyFill="1" applyBorder="1" applyAlignment="1">
      <alignment horizontal="center" vertical="justify" wrapText="1"/>
    </xf>
    <xf numFmtId="0" fontId="18" fillId="0" borderId="81" xfId="0" applyFont="1" applyBorder="1" applyAlignment="1">
      <alignment horizontal="left"/>
    </xf>
    <xf numFmtId="0" fontId="18" fillId="7" borderId="17" xfId="0" applyFont="1" applyFill="1" applyBorder="1" applyAlignment="1">
      <alignment horizontal="left"/>
    </xf>
    <xf numFmtId="0" fontId="18" fillId="7" borderId="5" xfId="0" applyFont="1" applyFill="1" applyBorder="1" applyAlignment="1">
      <alignment horizontal="left"/>
    </xf>
    <xf numFmtId="0" fontId="18" fillId="7" borderId="41" xfId="0" applyFont="1" applyFill="1" applyBorder="1" applyAlignment="1">
      <alignment horizontal="left"/>
    </xf>
    <xf numFmtId="0" fontId="18" fillId="0" borderId="35" xfId="0" applyFont="1" applyBorder="1" applyAlignment="1">
      <alignment horizontal="left"/>
    </xf>
    <xf numFmtId="0" fontId="18" fillId="0" borderId="27" xfId="0" applyFont="1" applyBorder="1" applyAlignment="1">
      <alignment horizontal="left"/>
    </xf>
    <xf numFmtId="0" fontId="18" fillId="0" borderId="43" xfId="0" applyFont="1" applyBorder="1" applyAlignment="1">
      <alignment horizontal="left"/>
    </xf>
    <xf numFmtId="0" fontId="3" fillId="8" borderId="31" xfId="0" applyFont="1" applyFill="1" applyBorder="1" applyAlignment="1">
      <alignment horizontal="center"/>
    </xf>
    <xf numFmtId="0" fontId="3" fillId="8" borderId="32" xfId="0" applyFont="1" applyFill="1" applyBorder="1" applyAlignment="1">
      <alignment horizontal="center"/>
    </xf>
    <xf numFmtId="0" fontId="3" fillId="8" borderId="53" xfId="0" applyFont="1" applyFill="1" applyBorder="1" applyAlignment="1">
      <alignment horizontal="center"/>
    </xf>
    <xf numFmtId="0" fontId="3" fillId="8" borderId="33" xfId="0" applyFont="1" applyFill="1" applyBorder="1" applyAlignment="1">
      <alignment horizontal="center"/>
    </xf>
    <xf numFmtId="0" fontId="3" fillId="8" borderId="26" xfId="0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 vertical="center"/>
    </xf>
    <xf numFmtId="0" fontId="18" fillId="7" borderId="73" xfId="0" applyFont="1" applyFill="1" applyBorder="1" applyAlignment="1">
      <alignment horizontal="left"/>
    </xf>
    <xf numFmtId="0" fontId="18" fillId="7" borderId="74" xfId="0" applyFont="1" applyFill="1" applyBorder="1" applyAlignment="1">
      <alignment horizontal="left"/>
    </xf>
    <xf numFmtId="0" fontId="18" fillId="7" borderId="77" xfId="0" applyFont="1" applyFill="1" applyBorder="1" applyAlignment="1">
      <alignment horizontal="left"/>
    </xf>
    <xf numFmtId="0" fontId="18" fillId="0" borderId="29" xfId="0" applyFont="1" applyBorder="1" applyAlignment="1">
      <alignment horizontal="left"/>
    </xf>
    <xf numFmtId="0" fontId="18" fillId="0" borderId="88" xfId="0" applyFont="1" applyBorder="1" applyAlignment="1">
      <alignment horizontal="left"/>
    </xf>
    <xf numFmtId="0" fontId="18" fillId="0" borderId="89" xfId="0" applyFont="1" applyBorder="1" applyAlignment="1">
      <alignment horizontal="left"/>
    </xf>
    <xf numFmtId="0" fontId="18" fillId="0" borderId="31" xfId="0" applyFont="1" applyBorder="1" applyAlignment="1">
      <alignment horizontal="left" vertical="top"/>
    </xf>
    <xf numFmtId="0" fontId="18" fillId="0" borderId="10" xfId="0" applyFont="1" applyBorder="1" applyAlignment="1">
      <alignment horizontal="left"/>
    </xf>
    <xf numFmtId="0" fontId="9" fillId="0" borderId="15" xfId="0" applyFont="1" applyFill="1" applyBorder="1" applyAlignment="1">
      <alignment horizontal="left" vertical="top" wrapText="1"/>
    </xf>
    <xf numFmtId="0" fontId="9" fillId="0" borderId="21" xfId="0" applyFont="1" applyFill="1" applyBorder="1" applyAlignment="1">
      <alignment horizontal="left" vertical="top" wrapText="1"/>
    </xf>
    <xf numFmtId="0" fontId="9" fillId="0" borderId="29" xfId="0" applyFont="1" applyFill="1" applyBorder="1" applyAlignment="1">
      <alignment horizontal="left" vertical="top" wrapText="1"/>
    </xf>
    <xf numFmtId="0" fontId="9" fillId="0" borderId="30" xfId="0" applyFont="1" applyFill="1" applyBorder="1" applyAlignment="1">
      <alignment horizontal="left" vertical="top" wrapText="1"/>
    </xf>
    <xf numFmtId="0" fontId="9" fillId="8" borderId="64" xfId="0" applyFont="1" applyFill="1" applyBorder="1" applyAlignment="1">
      <alignment horizontal="center" vertical="center" wrapText="1"/>
    </xf>
    <xf numFmtId="0" fontId="9" fillId="8" borderId="22" xfId="0" applyFont="1" applyFill="1" applyBorder="1" applyAlignment="1">
      <alignment horizontal="center" vertical="center" wrapText="1"/>
    </xf>
    <xf numFmtId="0" fontId="9" fillId="8" borderId="65" xfId="0" applyFont="1" applyFill="1" applyBorder="1" applyAlignment="1">
      <alignment horizontal="center" vertical="center" wrapText="1"/>
    </xf>
    <xf numFmtId="0" fontId="9" fillId="8" borderId="19" xfId="0" applyFont="1" applyFill="1" applyBorder="1" applyAlignment="1">
      <alignment horizontal="center" vertical="center" wrapText="1"/>
    </xf>
    <xf numFmtId="0" fontId="9" fillId="8" borderId="61" xfId="0" applyFont="1" applyFill="1" applyBorder="1" applyAlignment="1">
      <alignment horizontal="center" vertical="center" wrapText="1"/>
    </xf>
    <xf numFmtId="0" fontId="9" fillId="8" borderId="66" xfId="0" applyFont="1" applyFill="1" applyBorder="1" applyAlignment="1">
      <alignment horizontal="center" vertical="center" wrapText="1"/>
    </xf>
    <xf numFmtId="0" fontId="9" fillId="8" borderId="67" xfId="0" applyFont="1" applyFill="1" applyBorder="1" applyAlignment="1">
      <alignment horizontal="center" vertical="center" wrapText="1"/>
    </xf>
    <xf numFmtId="0" fontId="20" fillId="0" borderId="26" xfId="0" applyFont="1" applyFill="1" applyBorder="1" applyAlignment="1">
      <alignment horizontal="left" vertical="top" wrapText="1"/>
    </xf>
    <xf numFmtId="0" fontId="20" fillId="0" borderId="2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/>
    </xf>
    <xf numFmtId="0" fontId="9" fillId="8" borderId="58" xfId="0" applyFont="1" applyFill="1" applyBorder="1" applyAlignment="1">
      <alignment horizontal="center" vertical="center" wrapText="1"/>
    </xf>
    <xf numFmtId="0" fontId="9" fillId="8" borderId="59" xfId="0" applyFont="1" applyFill="1" applyBorder="1" applyAlignment="1">
      <alignment horizontal="center" vertical="center" wrapText="1"/>
    </xf>
    <xf numFmtId="0" fontId="9" fillId="8" borderId="60" xfId="0" applyFont="1" applyFill="1" applyBorder="1" applyAlignment="1">
      <alignment horizontal="center" vertical="center" wrapText="1"/>
    </xf>
    <xf numFmtId="0" fontId="9" fillId="8" borderId="62" xfId="0" applyFont="1" applyFill="1" applyBorder="1" applyAlignment="1">
      <alignment horizontal="center" vertical="center" wrapText="1"/>
    </xf>
    <xf numFmtId="0" fontId="9" fillId="8" borderId="63" xfId="0" applyFont="1" applyFill="1" applyBorder="1" applyAlignment="1">
      <alignment horizontal="center" vertical="center" wrapText="1"/>
    </xf>
    <xf numFmtId="0" fontId="9" fillId="8" borderId="48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left" vertical="top" wrapText="1"/>
    </xf>
    <xf numFmtId="0" fontId="9" fillId="8" borderId="18" xfId="0" applyFont="1" applyFill="1" applyBorder="1" applyAlignment="1">
      <alignment horizontal="left" vertical="center" wrapText="1"/>
    </xf>
    <xf numFmtId="0" fontId="9" fillId="8" borderId="8" xfId="0" applyFont="1" applyFill="1" applyBorder="1" applyAlignment="1">
      <alignment horizontal="left" vertical="center" wrapText="1"/>
    </xf>
    <xf numFmtId="0" fontId="9" fillId="8" borderId="13" xfId="0" applyFont="1" applyFill="1" applyBorder="1" applyAlignment="1">
      <alignment horizontal="left" vertical="center" wrapText="1"/>
    </xf>
    <xf numFmtId="0" fontId="3" fillId="8" borderId="19" xfId="0" applyFont="1" applyFill="1" applyBorder="1" applyAlignment="1">
      <alignment horizontal="center"/>
    </xf>
    <xf numFmtId="0" fontId="3" fillId="8" borderId="3" xfId="0" applyFont="1" applyFill="1" applyBorder="1" applyAlignment="1">
      <alignment horizontal="center" vertical="top" wrapText="1"/>
    </xf>
    <xf numFmtId="0" fontId="3" fillId="8" borderId="24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9" fillId="8" borderId="15" xfId="0" applyFont="1" applyFill="1" applyBorder="1" applyAlignment="1">
      <alignment horizontal="center" vertical="center" wrapText="1"/>
    </xf>
    <xf numFmtId="0" fontId="9" fillId="8" borderId="21" xfId="0" applyFont="1" applyFill="1" applyBorder="1" applyAlignment="1">
      <alignment horizontal="center" vertical="center" wrapText="1"/>
    </xf>
    <xf numFmtId="0" fontId="9" fillId="8" borderId="46" xfId="0" applyFont="1" applyFill="1" applyBorder="1" applyAlignment="1">
      <alignment horizontal="center" vertical="center" wrapText="1"/>
    </xf>
    <xf numFmtId="0" fontId="9" fillId="8" borderId="69" xfId="0" applyFont="1" applyFill="1" applyBorder="1" applyAlignment="1">
      <alignment horizontal="center" vertical="center" wrapText="1"/>
    </xf>
    <xf numFmtId="0" fontId="9" fillId="8" borderId="68" xfId="0" applyFont="1" applyFill="1" applyBorder="1" applyAlignment="1">
      <alignment horizontal="center" vertical="center" wrapText="1"/>
    </xf>
    <xf numFmtId="0" fontId="9" fillId="8" borderId="70" xfId="0" applyFont="1" applyFill="1" applyBorder="1" applyAlignment="1">
      <alignment horizontal="center" vertical="center" wrapText="1"/>
    </xf>
    <xf numFmtId="0" fontId="12" fillId="8" borderId="26" xfId="0" applyFont="1" applyFill="1" applyBorder="1" applyAlignment="1">
      <alignment horizontal="center" vertical="center" wrapText="1"/>
    </xf>
    <xf numFmtId="0" fontId="12" fillId="5" borderId="26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2" fillId="0" borderId="40" xfId="0" applyFont="1" applyFill="1" applyBorder="1" applyAlignment="1">
      <alignment horizontal="left" vertical="top" wrapText="1"/>
    </xf>
    <xf numFmtId="0" fontId="12" fillId="0" borderId="81" xfId="0" applyFont="1" applyFill="1" applyBorder="1" applyAlignment="1">
      <alignment horizontal="left" vertical="top" wrapText="1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0" xfId="0" applyFont="1" applyFill="1" applyBorder="1" applyAlignment="1">
      <alignment horizontal="center" vertical="center" wrapText="1"/>
    </xf>
    <xf numFmtId="0" fontId="16" fillId="0" borderId="26" xfId="0" applyFont="1" applyFill="1" applyBorder="1" applyAlignment="1">
      <alignment horizontal="left" vertical="top" wrapText="1"/>
    </xf>
    <xf numFmtId="0" fontId="16" fillId="0" borderId="25" xfId="0" applyFont="1" applyFill="1" applyBorder="1" applyAlignment="1">
      <alignment horizontal="left" vertical="top" wrapText="1"/>
    </xf>
    <xf numFmtId="0" fontId="11" fillId="8" borderId="32" xfId="0" applyFont="1" applyFill="1" applyBorder="1" applyAlignment="1">
      <alignment horizontal="center"/>
    </xf>
    <xf numFmtId="0" fontId="9" fillId="8" borderId="31" xfId="0" applyFont="1" applyFill="1" applyBorder="1" applyAlignment="1">
      <alignment horizontal="left" vertical="center" wrapText="1"/>
    </xf>
    <xf numFmtId="0" fontId="9" fillId="8" borderId="33" xfId="0" applyFont="1" applyFill="1" applyBorder="1" applyAlignment="1">
      <alignment horizontal="left" vertical="center" wrapText="1"/>
    </xf>
    <xf numFmtId="0" fontId="9" fillId="8" borderId="57" xfId="0" applyFont="1" applyFill="1" applyBorder="1" applyAlignment="1">
      <alignment horizontal="left" vertical="center" wrapText="1"/>
    </xf>
    <xf numFmtId="0" fontId="9" fillId="8" borderId="32" xfId="0" applyFont="1" applyFill="1" applyBorder="1" applyAlignment="1">
      <alignment horizontal="left" vertical="center" wrapText="1"/>
    </xf>
    <xf numFmtId="0" fontId="9" fillId="8" borderId="26" xfId="0" applyFont="1" applyFill="1" applyBorder="1" applyAlignment="1">
      <alignment horizontal="left" vertical="center" wrapText="1"/>
    </xf>
    <xf numFmtId="0" fontId="9" fillId="8" borderId="55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top" wrapText="1"/>
    </xf>
    <xf numFmtId="0" fontId="3" fillId="0" borderId="26" xfId="0" applyFont="1" applyFill="1" applyBorder="1" applyAlignment="1">
      <alignment horizontal="left" vertical="center"/>
    </xf>
    <xf numFmtId="0" fontId="9" fillId="0" borderId="43" xfId="0" applyFont="1" applyFill="1" applyBorder="1" applyAlignment="1">
      <alignment horizontal="left" vertical="center" wrapText="1"/>
    </xf>
    <xf numFmtId="0" fontId="9" fillId="0" borderId="49" xfId="0" applyFont="1" applyFill="1" applyBorder="1" applyAlignment="1">
      <alignment horizontal="left" vertical="center" wrapText="1"/>
    </xf>
    <xf numFmtId="0" fontId="9" fillId="0" borderId="40" xfId="0" applyFont="1" applyFill="1" applyBorder="1" applyAlignment="1">
      <alignment horizontal="left" vertical="center" wrapText="1"/>
    </xf>
    <xf numFmtId="0" fontId="9" fillId="0" borderId="51" xfId="0" applyFont="1" applyFill="1" applyBorder="1" applyAlignment="1">
      <alignment horizontal="left" vertical="center" wrapText="1"/>
    </xf>
    <xf numFmtId="0" fontId="10" fillId="0" borderId="26" xfId="0" applyFont="1" applyFill="1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3" fillId="0" borderId="26" xfId="0" applyFont="1" applyFill="1" applyBorder="1" applyAlignment="1">
      <alignment horizontal="left"/>
    </xf>
    <xf numFmtId="0" fontId="11" fillId="0" borderId="26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3" fillId="12" borderId="0" xfId="0" applyFont="1" applyFill="1" applyBorder="1"/>
    <xf numFmtId="0" fontId="0" fillId="12" borderId="0" xfId="0" applyFill="1" applyBorder="1"/>
    <xf numFmtId="165" fontId="0" fillId="12" borderId="0" xfId="2" applyNumberFormat="1" applyFont="1" applyFill="1" applyBorder="1"/>
    <xf numFmtId="0" fontId="0" fillId="12" borderId="0" xfId="0" applyFill="1"/>
  </cellXfs>
  <cellStyles count="4">
    <cellStyle name="Euro" xfId="1"/>
    <cellStyle name="Migliaia" xfId="2" builtinId="3"/>
    <cellStyle name="Normale" xfId="0" builtinId="0"/>
    <cellStyle name="Percentual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4"/>
  <sheetViews>
    <sheetView tabSelected="1" zoomScaleNormal="100" zoomScaleSheetLayoutView="115" workbookViewId="0">
      <pane ySplit="4" topLeftCell="A5" activePane="bottomLeft" state="frozen"/>
      <selection pane="bottomLeft"/>
    </sheetView>
  </sheetViews>
  <sheetFormatPr defaultColWidth="9" defaultRowHeight="12.75" x14ac:dyDescent="0.2"/>
  <cols>
    <col min="1" max="1" width="8.7109375" style="68" customWidth="1"/>
    <col min="2" max="2" width="52.85546875" customWidth="1"/>
    <col min="3" max="3" width="9.5703125" customWidth="1"/>
    <col min="4" max="4" width="9.85546875" customWidth="1"/>
    <col min="5" max="5" width="6.7109375" bestFit="1" customWidth="1"/>
    <col min="6" max="6" width="13" style="4" customWidth="1"/>
    <col min="7" max="7" width="8" style="5" customWidth="1"/>
    <col min="8" max="8" width="10.140625" customWidth="1"/>
    <col min="9" max="9" width="9" customWidth="1"/>
  </cols>
  <sheetData>
    <row r="1" spans="1:8" x14ac:dyDescent="0.2">
      <c r="A1" s="62"/>
      <c r="B1" s="3"/>
      <c r="C1" s="3"/>
      <c r="D1" s="3"/>
      <c r="E1" s="3"/>
      <c r="F1" s="12"/>
      <c r="G1" s="17"/>
    </row>
    <row r="2" spans="1:8" x14ac:dyDescent="0.2">
      <c r="A2" s="399" t="s">
        <v>379</v>
      </c>
      <c r="B2" s="399"/>
      <c r="C2" s="399"/>
      <c r="D2" s="399"/>
      <c r="E2" s="399"/>
      <c r="F2" s="399"/>
      <c r="G2" s="399"/>
      <c r="H2" s="399"/>
    </row>
    <row r="3" spans="1:8" x14ac:dyDescent="0.2">
      <c r="A3" s="62"/>
      <c r="C3" s="11"/>
      <c r="D3" s="11"/>
      <c r="E3" s="11"/>
      <c r="F3" s="11"/>
      <c r="G3" s="17"/>
    </row>
    <row r="4" spans="1:8" x14ac:dyDescent="0.2">
      <c r="A4" s="399" t="s">
        <v>63</v>
      </c>
      <c r="B4" s="399"/>
      <c r="C4" s="399"/>
      <c r="D4" s="399"/>
      <c r="E4" s="399"/>
      <c r="F4" s="399"/>
      <c r="G4" s="399"/>
      <c r="H4" s="399"/>
    </row>
    <row r="5" spans="1:8" x14ac:dyDescent="0.2">
      <c r="A5" s="62"/>
      <c r="B5" s="3"/>
      <c r="C5" s="3"/>
      <c r="D5" s="3"/>
      <c r="E5" s="3"/>
      <c r="F5" s="12"/>
      <c r="G5" s="19" t="s">
        <v>55</v>
      </c>
    </row>
    <row r="6" spans="1:8" x14ac:dyDescent="0.2">
      <c r="A6" s="62"/>
      <c r="B6" s="13" t="s">
        <v>77</v>
      </c>
      <c r="C6" s="13"/>
      <c r="D6" s="13"/>
      <c r="E6" s="13"/>
      <c r="F6" s="6">
        <v>1928687</v>
      </c>
      <c r="G6" s="17">
        <f>F6/$F$10*100</f>
        <v>99.732864907518831</v>
      </c>
    </row>
    <row r="7" spans="1:8" x14ac:dyDescent="0.2">
      <c r="A7" s="62"/>
      <c r="B7" s="3"/>
      <c r="C7" s="3"/>
      <c r="D7" s="3"/>
      <c r="E7" s="3"/>
      <c r="F7" s="12"/>
      <c r="G7" s="17"/>
    </row>
    <row r="8" spans="1:8" x14ac:dyDescent="0.2">
      <c r="A8" s="62"/>
      <c r="B8" s="13" t="s">
        <v>64</v>
      </c>
      <c r="C8" s="13"/>
      <c r="D8" s="13"/>
      <c r="E8" s="13"/>
      <c r="F8" s="14">
        <v>5166</v>
      </c>
      <c r="G8" s="17">
        <f>F8/$F$10*100</f>
        <v>0.26713509248117617</v>
      </c>
    </row>
    <row r="9" spans="1:8" x14ac:dyDescent="0.2">
      <c r="A9" s="62"/>
      <c r="B9" s="3"/>
      <c r="C9" s="3"/>
      <c r="D9" s="3"/>
      <c r="E9" s="3"/>
      <c r="F9" s="14"/>
      <c r="G9" s="17"/>
    </row>
    <row r="10" spans="1:8" x14ac:dyDescent="0.2">
      <c r="A10" s="62"/>
      <c r="B10" s="8" t="s">
        <v>78</v>
      </c>
      <c r="C10" s="8"/>
      <c r="D10" s="8"/>
      <c r="E10" s="8"/>
      <c r="F10" s="14">
        <f>SUM(F6:F9)</f>
        <v>1933853</v>
      </c>
      <c r="G10" s="61">
        <f>F10/$F$10*100</f>
        <v>100</v>
      </c>
    </row>
    <row r="11" spans="1:8" x14ac:dyDescent="0.2">
      <c r="A11" s="62"/>
      <c r="B11" s="3"/>
      <c r="C11" s="3"/>
      <c r="D11" s="3"/>
      <c r="E11" s="3"/>
      <c r="F11" s="12"/>
      <c r="G11" s="17"/>
    </row>
    <row r="12" spans="1:8" x14ac:dyDescent="0.2">
      <c r="A12" s="62"/>
      <c r="B12" s="3" t="s">
        <v>65</v>
      </c>
      <c r="C12" s="3"/>
      <c r="D12" s="3"/>
      <c r="E12" s="3"/>
      <c r="F12" s="12"/>
      <c r="G12" s="17"/>
    </row>
    <row r="13" spans="1:8" x14ac:dyDescent="0.2">
      <c r="A13" s="62"/>
      <c r="B13" s="3"/>
      <c r="C13" s="3"/>
      <c r="D13" s="3"/>
      <c r="E13" s="3"/>
      <c r="F13" s="12"/>
      <c r="G13" s="17"/>
    </row>
    <row r="14" spans="1:8" x14ac:dyDescent="0.2">
      <c r="A14" s="63" t="s">
        <v>111</v>
      </c>
      <c r="B14" s="2"/>
      <c r="C14" s="2"/>
      <c r="D14" s="2"/>
      <c r="E14" s="2"/>
      <c r="F14" s="10"/>
      <c r="G14" s="85"/>
      <c r="H14" s="86"/>
    </row>
    <row r="15" spans="1:8" x14ac:dyDescent="0.2">
      <c r="A15" s="64"/>
      <c r="B15" s="3"/>
      <c r="C15" s="399" t="s">
        <v>100</v>
      </c>
      <c r="D15" s="399"/>
      <c r="E15" s="399"/>
      <c r="F15" s="14"/>
      <c r="G15" s="19"/>
      <c r="H15" s="87"/>
    </row>
    <row r="16" spans="1:8" x14ac:dyDescent="0.2">
      <c r="A16" s="64"/>
      <c r="B16" s="8" t="s">
        <v>99</v>
      </c>
      <c r="C16" s="168" t="s">
        <v>97</v>
      </c>
      <c r="D16" s="168" t="s">
        <v>98</v>
      </c>
      <c r="E16" s="168" t="s">
        <v>316</v>
      </c>
      <c r="F16" s="168" t="s">
        <v>2</v>
      </c>
      <c r="G16" s="169" t="s">
        <v>55</v>
      </c>
      <c r="H16" s="87"/>
    </row>
    <row r="17" spans="1:8" x14ac:dyDescent="0.2">
      <c r="A17" s="64"/>
      <c r="B17" s="3" t="s">
        <v>3</v>
      </c>
      <c r="C17" s="33">
        <v>136973</v>
      </c>
      <c r="D17" s="33">
        <v>175760</v>
      </c>
      <c r="E17" s="125"/>
      <c r="F17" s="33">
        <v>312733</v>
      </c>
      <c r="G17" s="17">
        <f>F17*100/$F$22</f>
        <v>16.214813497472633</v>
      </c>
      <c r="H17" s="87"/>
    </row>
    <row r="18" spans="1:8" x14ac:dyDescent="0.2">
      <c r="A18" s="64"/>
      <c r="B18" s="3" t="s">
        <v>4</v>
      </c>
      <c r="C18" s="33">
        <v>369358</v>
      </c>
      <c r="D18" s="33">
        <v>311493</v>
      </c>
      <c r="E18" s="125">
        <v>1</v>
      </c>
      <c r="F18" s="33">
        <v>680852</v>
      </c>
      <c r="G18" s="17">
        <f>F18*100/$F$22</f>
        <v>35.30132157265539</v>
      </c>
      <c r="H18" s="87"/>
    </row>
    <row r="19" spans="1:8" x14ac:dyDescent="0.2">
      <c r="A19" s="64"/>
      <c r="B19" s="3" t="s">
        <v>5</v>
      </c>
      <c r="C19" s="33">
        <v>211227</v>
      </c>
      <c r="D19" s="33">
        <v>236691</v>
      </c>
      <c r="E19" s="125">
        <v>2</v>
      </c>
      <c r="F19" s="33">
        <v>447920</v>
      </c>
      <c r="G19" s="17">
        <f>F19*100/$F$22</f>
        <v>23.224089756399042</v>
      </c>
      <c r="H19" s="87"/>
    </row>
    <row r="20" spans="1:8" x14ac:dyDescent="0.2">
      <c r="A20" s="64"/>
      <c r="B20" s="3" t="s">
        <v>6</v>
      </c>
      <c r="C20" s="33">
        <v>257966</v>
      </c>
      <c r="D20" s="33">
        <v>226496</v>
      </c>
      <c r="E20" s="125"/>
      <c r="F20" s="33">
        <v>484462</v>
      </c>
      <c r="G20" s="17">
        <f>F20*100/$F$22</f>
        <v>25.118746587704486</v>
      </c>
      <c r="H20" s="87"/>
    </row>
    <row r="21" spans="1:8" x14ac:dyDescent="0.2">
      <c r="A21" s="64"/>
      <c r="B21" s="3" t="s">
        <v>76</v>
      </c>
      <c r="C21" s="33">
        <v>519</v>
      </c>
      <c r="D21" s="33">
        <v>2190</v>
      </c>
      <c r="E21" s="125">
        <v>11</v>
      </c>
      <c r="F21" s="33">
        <v>2720</v>
      </c>
      <c r="G21" s="17">
        <f>F21*100/$F$22</f>
        <v>0.14102858576845284</v>
      </c>
      <c r="H21" s="87"/>
    </row>
    <row r="22" spans="1:8" x14ac:dyDescent="0.2">
      <c r="A22" s="64"/>
      <c r="B22" s="9" t="s">
        <v>2</v>
      </c>
      <c r="C22" s="6">
        <v>976043</v>
      </c>
      <c r="D22" s="6">
        <v>952630</v>
      </c>
      <c r="E22" s="6">
        <v>14</v>
      </c>
      <c r="F22" s="6">
        <v>1928687</v>
      </c>
      <c r="G22" s="83">
        <f t="shared" ref="G22" si="0">F22*100/$F$22</f>
        <v>100</v>
      </c>
      <c r="H22" s="87"/>
    </row>
    <row r="23" spans="1:8" x14ac:dyDescent="0.2">
      <c r="A23" s="65"/>
      <c r="B23" s="21" t="s">
        <v>55</v>
      </c>
      <c r="C23" s="22">
        <f>C22*100/$F$22</f>
        <v>50.606604389411032</v>
      </c>
      <c r="D23" s="22">
        <f>D22*100/$F$22</f>
        <v>49.392669728162218</v>
      </c>
      <c r="E23" s="22">
        <f>E22*100/$F$22</f>
        <v>7.2588242674938958E-4</v>
      </c>
      <c r="F23" s="60">
        <f>F22*100/$F$22</f>
        <v>100</v>
      </c>
      <c r="G23" s="88"/>
      <c r="H23" s="89"/>
    </row>
    <row r="24" spans="1:8" x14ac:dyDescent="0.2">
      <c r="A24" s="62"/>
      <c r="B24" s="7"/>
      <c r="C24" s="17"/>
      <c r="D24" s="17"/>
      <c r="E24" s="17"/>
      <c r="F24" s="17"/>
      <c r="G24" s="17"/>
    </row>
    <row r="25" spans="1:8" x14ac:dyDescent="0.2">
      <c r="A25" s="63" t="s">
        <v>112</v>
      </c>
      <c r="B25" s="2"/>
      <c r="C25" s="2"/>
      <c r="D25" s="2"/>
      <c r="E25" s="2"/>
      <c r="F25" s="10"/>
      <c r="G25" s="85"/>
      <c r="H25" s="86"/>
    </row>
    <row r="26" spans="1:8" x14ac:dyDescent="0.2">
      <c r="A26" s="66" t="s">
        <v>58</v>
      </c>
      <c r="B26" s="8" t="s">
        <v>0</v>
      </c>
      <c r="C26" s="8"/>
      <c r="D26" s="8"/>
      <c r="E26" s="8"/>
      <c r="F26" s="15" t="s">
        <v>56</v>
      </c>
      <c r="G26" s="84" t="s">
        <v>1</v>
      </c>
      <c r="H26" s="87"/>
    </row>
    <row r="27" spans="1:8" x14ac:dyDescent="0.2">
      <c r="A27" s="321" t="s">
        <v>208</v>
      </c>
      <c r="B27" s="322" t="s">
        <v>259</v>
      </c>
      <c r="C27" s="3"/>
      <c r="D27" s="16"/>
      <c r="E27" s="16"/>
      <c r="F27" s="33">
        <v>1346849</v>
      </c>
      <c r="G27" s="17">
        <f t="shared" ref="G27:G34" si="1">F27*100/$F$34</f>
        <v>69.832430041784903</v>
      </c>
      <c r="H27" s="87"/>
    </row>
    <row r="28" spans="1:8" x14ac:dyDescent="0.2">
      <c r="A28" s="321" t="s">
        <v>209</v>
      </c>
      <c r="B28" s="322" t="s">
        <v>260</v>
      </c>
      <c r="C28" s="3"/>
      <c r="D28" s="16"/>
      <c r="E28" s="16"/>
      <c r="F28" s="33">
        <v>304818</v>
      </c>
      <c r="G28" s="17">
        <f t="shared" si="1"/>
        <v>15.804430682635388</v>
      </c>
      <c r="H28" s="87"/>
    </row>
    <row r="29" spans="1:8" x14ac:dyDescent="0.2">
      <c r="A29" s="321" t="s">
        <v>210</v>
      </c>
      <c r="B29" s="322" t="s">
        <v>261</v>
      </c>
      <c r="C29" s="3"/>
      <c r="D29" s="16"/>
      <c r="E29" s="16"/>
      <c r="F29" s="33">
        <v>210705</v>
      </c>
      <c r="G29" s="17">
        <f t="shared" si="1"/>
        <v>10.924789766302153</v>
      </c>
      <c r="H29" s="87"/>
    </row>
    <row r="30" spans="1:8" x14ac:dyDescent="0.2">
      <c r="A30" s="321" t="s">
        <v>211</v>
      </c>
      <c r="B30" s="322" t="s">
        <v>262</v>
      </c>
      <c r="C30" s="3"/>
      <c r="D30" s="16"/>
      <c r="E30" s="16"/>
      <c r="F30" s="33">
        <v>33724</v>
      </c>
      <c r="G30" s="17">
        <f t="shared" si="1"/>
        <v>1.748547068549744</v>
      </c>
      <c r="H30" s="87"/>
    </row>
    <row r="31" spans="1:8" x14ac:dyDescent="0.2">
      <c r="A31" s="321" t="s">
        <v>213</v>
      </c>
      <c r="B31" s="323" t="s">
        <v>263</v>
      </c>
      <c r="C31" s="3"/>
      <c r="D31" s="16"/>
      <c r="E31" s="16"/>
      <c r="F31" s="33">
        <v>16796</v>
      </c>
      <c r="G31" s="17">
        <f t="shared" si="1"/>
        <v>0.87085151712019626</v>
      </c>
      <c r="H31" s="87"/>
    </row>
    <row r="32" spans="1:8" x14ac:dyDescent="0.2">
      <c r="A32" s="321" t="s">
        <v>212</v>
      </c>
      <c r="B32" s="323" t="s">
        <v>264</v>
      </c>
      <c r="C32" s="3"/>
      <c r="D32" s="16"/>
      <c r="E32" s="16"/>
      <c r="F32" s="33">
        <v>10877</v>
      </c>
      <c r="G32" s="17">
        <f t="shared" si="1"/>
        <v>0.56395879683950789</v>
      </c>
      <c r="H32" s="87"/>
    </row>
    <row r="33" spans="1:8" x14ac:dyDescent="0.2">
      <c r="A33" s="321" t="s">
        <v>214</v>
      </c>
      <c r="B33" s="323" t="s">
        <v>265</v>
      </c>
      <c r="C33" s="3"/>
      <c r="D33" s="16"/>
      <c r="E33" s="16"/>
      <c r="F33" s="33">
        <v>4918</v>
      </c>
      <c r="G33" s="17">
        <f t="shared" si="1"/>
        <v>0.25499212676810701</v>
      </c>
      <c r="H33" s="87"/>
    </row>
    <row r="34" spans="1:8" x14ac:dyDescent="0.2">
      <c r="A34" s="65" t="s">
        <v>53</v>
      </c>
      <c r="B34" s="396" t="s">
        <v>2</v>
      </c>
      <c r="C34" s="396"/>
      <c r="D34" s="396"/>
      <c r="E34" s="396"/>
      <c r="F34" s="20">
        <f>SUM(F27:F33)</f>
        <v>1928687</v>
      </c>
      <c r="G34" s="90">
        <f t="shared" si="1"/>
        <v>100</v>
      </c>
      <c r="H34" s="89"/>
    </row>
    <row r="35" spans="1:8" x14ac:dyDescent="0.2">
      <c r="A35" s="62"/>
      <c r="B35" s="9"/>
      <c r="C35" s="9"/>
      <c r="D35" s="9"/>
      <c r="E35" s="9"/>
      <c r="F35" s="12"/>
      <c r="G35" s="17"/>
    </row>
    <row r="36" spans="1:8" x14ac:dyDescent="0.2">
      <c r="A36" s="63" t="s">
        <v>113</v>
      </c>
      <c r="B36" s="2"/>
      <c r="C36" s="2"/>
      <c r="D36" s="2"/>
      <c r="E36" s="2"/>
      <c r="F36" s="10"/>
      <c r="G36" s="85"/>
      <c r="H36" s="86"/>
    </row>
    <row r="37" spans="1:8" x14ac:dyDescent="0.2">
      <c r="A37" s="66" t="s">
        <v>58</v>
      </c>
      <c r="B37" s="8" t="s">
        <v>0</v>
      </c>
      <c r="C37" s="8"/>
      <c r="D37" s="8"/>
      <c r="E37" s="8"/>
      <c r="F37" s="15" t="s">
        <v>56</v>
      </c>
      <c r="G37" s="84" t="s">
        <v>1</v>
      </c>
      <c r="H37" s="87"/>
    </row>
    <row r="38" spans="1:8" x14ac:dyDescent="0.2">
      <c r="A38" s="64">
        <v>4</v>
      </c>
      <c r="B38" s="3" t="s">
        <v>266</v>
      </c>
      <c r="C38" s="3"/>
      <c r="D38" s="3"/>
      <c r="E38" s="3"/>
      <c r="F38" s="33">
        <v>1521283</v>
      </c>
      <c r="G38" s="17">
        <f t="shared" ref="G38:G46" si="2">F38*100/$F$46</f>
        <v>78.876613986613691</v>
      </c>
      <c r="H38" s="87"/>
    </row>
    <row r="39" spans="1:8" x14ac:dyDescent="0.2">
      <c r="A39" s="64">
        <v>1</v>
      </c>
      <c r="B39" s="3" t="s">
        <v>267</v>
      </c>
      <c r="C39" s="3"/>
      <c r="D39" s="3"/>
      <c r="E39" s="3"/>
      <c r="F39" s="33">
        <v>296842</v>
      </c>
      <c r="G39" s="17">
        <f t="shared" si="2"/>
        <v>15.390885094367308</v>
      </c>
      <c r="H39" s="87"/>
    </row>
    <row r="40" spans="1:8" x14ac:dyDescent="0.2">
      <c r="A40" s="64">
        <v>8</v>
      </c>
      <c r="B40" s="3" t="s">
        <v>273</v>
      </c>
      <c r="C40" s="3"/>
      <c r="D40" s="3"/>
      <c r="E40" s="3"/>
      <c r="F40" s="33">
        <v>69178</v>
      </c>
      <c r="G40" s="17">
        <f t="shared" si="2"/>
        <v>3.5867924655478052</v>
      </c>
      <c r="H40" s="87"/>
    </row>
    <row r="41" spans="1:8" x14ac:dyDescent="0.2">
      <c r="A41" s="64">
        <v>3</v>
      </c>
      <c r="B41" s="3" t="s">
        <v>269</v>
      </c>
      <c r="E41" s="3"/>
      <c r="F41" s="33">
        <v>22611</v>
      </c>
      <c r="G41" s="17">
        <f t="shared" si="2"/>
        <v>1.172351967945032</v>
      </c>
      <c r="H41" s="87"/>
    </row>
    <row r="42" spans="1:8" x14ac:dyDescent="0.2">
      <c r="A42" s="64">
        <v>2</v>
      </c>
      <c r="B42" s="3" t="s">
        <v>268</v>
      </c>
      <c r="C42" s="3"/>
      <c r="D42" s="3"/>
      <c r="E42" s="3"/>
      <c r="F42" s="33">
        <v>16624</v>
      </c>
      <c r="G42" s="17">
        <f t="shared" si="2"/>
        <v>0.86193353302013231</v>
      </c>
      <c r="H42" s="87"/>
    </row>
    <row r="43" spans="1:8" x14ac:dyDescent="0.2">
      <c r="A43" s="64">
        <v>5</v>
      </c>
      <c r="B43" s="3" t="s">
        <v>270</v>
      </c>
      <c r="C43" s="3"/>
      <c r="D43" s="3"/>
      <c r="E43" s="3"/>
      <c r="F43" s="33">
        <v>1536</v>
      </c>
      <c r="G43" s="17">
        <f t="shared" si="2"/>
        <v>7.9639671963361608E-2</v>
      </c>
      <c r="H43" s="87"/>
    </row>
    <row r="44" spans="1:8" x14ac:dyDescent="0.2">
      <c r="A44" s="64">
        <v>6</v>
      </c>
      <c r="B44" s="3" t="s">
        <v>271</v>
      </c>
      <c r="C44" s="3"/>
      <c r="D44" s="3"/>
      <c r="E44" s="3"/>
      <c r="F44" s="33">
        <v>494</v>
      </c>
      <c r="G44" s="17">
        <f t="shared" si="2"/>
        <v>2.5613279915299891E-2</v>
      </c>
      <c r="H44" s="87"/>
    </row>
    <row r="45" spans="1:8" x14ac:dyDescent="0.2">
      <c r="A45" s="64">
        <v>7</v>
      </c>
      <c r="B45" s="3" t="s">
        <v>272</v>
      </c>
      <c r="C45" s="3"/>
      <c r="D45" s="3"/>
      <c r="E45" s="3"/>
      <c r="F45" s="33">
        <v>119</v>
      </c>
      <c r="G45" s="17">
        <f t="shared" si="2"/>
        <v>6.1700006273698116E-3</v>
      </c>
      <c r="H45" s="87"/>
    </row>
    <row r="46" spans="1:8" x14ac:dyDescent="0.2">
      <c r="A46" s="64" t="s">
        <v>53</v>
      </c>
      <c r="B46" s="400" t="s">
        <v>2</v>
      </c>
      <c r="C46" s="400"/>
      <c r="D46" s="400"/>
      <c r="E46" s="400"/>
      <c r="F46" s="6">
        <f>SUM(F38:F45)</f>
        <v>1928687</v>
      </c>
      <c r="G46" s="61">
        <f t="shared" si="2"/>
        <v>100</v>
      </c>
      <c r="H46" s="87"/>
    </row>
    <row r="47" spans="1:8" x14ac:dyDescent="0.2">
      <c r="A47" s="65"/>
      <c r="B47" s="23" t="s">
        <v>205</v>
      </c>
      <c r="C47" s="23"/>
      <c r="D47" s="23"/>
      <c r="E47" s="23"/>
      <c r="F47" s="24"/>
      <c r="G47" s="88"/>
      <c r="H47" s="89"/>
    </row>
    <row r="48" spans="1:8" x14ac:dyDescent="0.2">
      <c r="A48" s="62"/>
      <c r="B48" s="3"/>
      <c r="C48" s="3"/>
      <c r="D48" s="3"/>
      <c r="E48" s="3"/>
      <c r="F48" s="12"/>
      <c r="G48" s="17"/>
    </row>
    <row r="49" spans="1:12" x14ac:dyDescent="0.2">
      <c r="A49" s="63" t="s">
        <v>114</v>
      </c>
      <c r="B49" s="2"/>
      <c r="C49" s="2"/>
      <c r="D49" s="2"/>
      <c r="E49" s="2"/>
      <c r="F49" s="10"/>
      <c r="G49" s="85"/>
      <c r="H49" s="86"/>
    </row>
    <row r="50" spans="1:12" x14ac:dyDescent="0.2">
      <c r="A50" s="66" t="s">
        <v>58</v>
      </c>
      <c r="B50" s="8" t="s">
        <v>0</v>
      </c>
      <c r="C50" s="8"/>
      <c r="D50" s="8"/>
      <c r="E50" s="8"/>
      <c r="F50" s="15" t="s">
        <v>56</v>
      </c>
      <c r="G50" s="84" t="s">
        <v>1</v>
      </c>
      <c r="H50" s="87"/>
    </row>
    <row r="51" spans="1:12" x14ac:dyDescent="0.2">
      <c r="A51" s="64">
        <v>1</v>
      </c>
      <c r="B51" s="77" t="s">
        <v>220</v>
      </c>
      <c r="C51" s="3"/>
      <c r="D51" s="3"/>
      <c r="E51" s="3"/>
      <c r="F51" s="33">
        <v>56609</v>
      </c>
      <c r="G51" s="17">
        <f t="shared" ref="G51:G56" si="3">F51*100/$F$56</f>
        <v>2.9351055925611571</v>
      </c>
      <c r="H51" s="87"/>
    </row>
    <row r="52" spans="1:12" x14ac:dyDescent="0.2">
      <c r="A52" s="64">
        <v>2</v>
      </c>
      <c r="B52" s="77" t="s">
        <v>221</v>
      </c>
      <c r="C52" s="3"/>
      <c r="D52" s="3"/>
      <c r="E52" s="3"/>
      <c r="F52" s="33">
        <v>518132</v>
      </c>
      <c r="G52" s="17">
        <f t="shared" si="3"/>
        <v>26.864493824036767</v>
      </c>
      <c r="H52" s="87"/>
    </row>
    <row r="53" spans="1:12" x14ac:dyDescent="0.2">
      <c r="A53" s="64">
        <v>3</v>
      </c>
      <c r="B53" s="77" t="s">
        <v>222</v>
      </c>
      <c r="C53" s="3"/>
      <c r="D53" s="3"/>
      <c r="E53" s="3"/>
      <c r="F53" s="33">
        <v>1266353</v>
      </c>
      <c r="G53" s="17">
        <f t="shared" si="3"/>
        <v>65.658813482954983</v>
      </c>
      <c r="H53" s="87"/>
    </row>
    <row r="54" spans="1:12" x14ac:dyDescent="0.2">
      <c r="A54" s="64">
        <v>4</v>
      </c>
      <c r="B54" s="77" t="s">
        <v>223</v>
      </c>
      <c r="C54" s="3"/>
      <c r="D54" s="3"/>
      <c r="E54" s="3"/>
      <c r="F54" s="33">
        <v>80640</v>
      </c>
      <c r="G54" s="17">
        <f t="shared" si="3"/>
        <v>4.1810827780764841</v>
      </c>
      <c r="H54" s="87"/>
    </row>
    <row r="55" spans="1:12" x14ac:dyDescent="0.2">
      <c r="A55" s="64">
        <v>5</v>
      </c>
      <c r="B55" s="77" t="s">
        <v>224</v>
      </c>
      <c r="C55" s="3"/>
      <c r="D55" s="3"/>
      <c r="E55" s="3"/>
      <c r="F55" s="33">
        <v>6953</v>
      </c>
      <c r="G55" s="17">
        <f t="shared" si="3"/>
        <v>0.36050432237060759</v>
      </c>
      <c r="H55" s="87"/>
    </row>
    <row r="56" spans="1:12" x14ac:dyDescent="0.2">
      <c r="A56" s="65"/>
      <c r="B56" s="396" t="s">
        <v>2</v>
      </c>
      <c r="C56" s="396"/>
      <c r="D56" s="396"/>
      <c r="E56" s="396"/>
      <c r="F56" s="20">
        <f>SUM(F51:F55)</f>
        <v>1928687</v>
      </c>
      <c r="G56" s="90">
        <f t="shared" si="3"/>
        <v>100</v>
      </c>
      <c r="H56" s="89"/>
    </row>
    <row r="57" spans="1:12" x14ac:dyDescent="0.2">
      <c r="A57" s="62"/>
      <c r="B57" s="9"/>
      <c r="C57" s="9"/>
      <c r="D57" s="9"/>
      <c r="E57" s="9"/>
      <c r="F57" s="14"/>
      <c r="G57" s="61"/>
    </row>
    <row r="58" spans="1:12" x14ac:dyDescent="0.2">
      <c r="A58" s="91" t="s">
        <v>336</v>
      </c>
      <c r="B58" s="92"/>
      <c r="C58" s="92"/>
      <c r="D58" s="92"/>
      <c r="E58" s="92"/>
      <c r="F58" s="25"/>
      <c r="G58" s="93"/>
      <c r="H58" s="86"/>
    </row>
    <row r="59" spans="1:12" ht="38.25" x14ac:dyDescent="0.2">
      <c r="A59" s="82" t="s">
        <v>58</v>
      </c>
      <c r="B59" s="76" t="s">
        <v>219</v>
      </c>
      <c r="C59" s="3"/>
      <c r="D59" s="3"/>
      <c r="E59" s="3"/>
      <c r="F59" s="81" t="s">
        <v>232</v>
      </c>
      <c r="G59" s="73" t="s">
        <v>55</v>
      </c>
      <c r="H59" s="94" t="s">
        <v>173</v>
      </c>
    </row>
    <row r="60" spans="1:12" x14ac:dyDescent="0.2">
      <c r="A60" s="64">
        <v>1</v>
      </c>
      <c r="B60" s="77" t="s">
        <v>220</v>
      </c>
      <c r="C60" s="3"/>
      <c r="D60" s="3"/>
      <c r="E60" s="3"/>
      <c r="F60" s="75">
        <v>752</v>
      </c>
      <c r="G60" s="121">
        <v>1.3284106767475137</v>
      </c>
      <c r="H60" s="96">
        <v>56609</v>
      </c>
      <c r="I60" s="395"/>
    </row>
    <row r="61" spans="1:12" x14ac:dyDescent="0.2">
      <c r="A61" s="64">
        <v>2</v>
      </c>
      <c r="B61" s="77" t="s">
        <v>221</v>
      </c>
      <c r="C61" s="3"/>
      <c r="D61" s="3"/>
      <c r="E61" s="3"/>
      <c r="F61" s="75">
        <v>40603</v>
      </c>
      <c r="G61" s="121">
        <v>7.8364200628411291</v>
      </c>
      <c r="H61" s="96">
        <v>518132</v>
      </c>
      <c r="I61" s="395"/>
    </row>
    <row r="62" spans="1:12" x14ac:dyDescent="0.2">
      <c r="A62" s="64">
        <v>3</v>
      </c>
      <c r="B62" s="77" t="s">
        <v>222</v>
      </c>
      <c r="C62" s="3"/>
      <c r="D62" s="3"/>
      <c r="E62" s="3"/>
      <c r="F62" s="75">
        <v>94377</v>
      </c>
      <c r="G62" s="121">
        <v>7.4526613037596947</v>
      </c>
      <c r="H62" s="96">
        <v>1266353</v>
      </c>
      <c r="I62" s="395"/>
    </row>
    <row r="63" spans="1:12" x14ac:dyDescent="0.2">
      <c r="A63" s="64">
        <v>4</v>
      </c>
      <c r="B63" s="77" t="s">
        <v>223</v>
      </c>
      <c r="C63" s="3"/>
      <c r="D63" s="3"/>
      <c r="E63" s="3"/>
      <c r="F63" s="75">
        <v>4293</v>
      </c>
      <c r="G63" s="121">
        <v>5.3236607142857144</v>
      </c>
      <c r="H63" s="96">
        <v>80640</v>
      </c>
      <c r="I63" s="395"/>
      <c r="L63" s="175"/>
    </row>
    <row r="64" spans="1:12" x14ac:dyDescent="0.2">
      <c r="A64" s="64">
        <v>5</v>
      </c>
      <c r="B64" s="77" t="s">
        <v>224</v>
      </c>
      <c r="C64" s="3"/>
      <c r="D64" s="3"/>
      <c r="E64" s="3"/>
      <c r="F64" s="75">
        <v>1062</v>
      </c>
      <c r="G64" s="121">
        <v>15.273982453617144</v>
      </c>
      <c r="H64" s="96">
        <v>6953</v>
      </c>
      <c r="I64" s="395"/>
      <c r="J64" s="175"/>
      <c r="L64" s="175"/>
    </row>
    <row r="65" spans="1:12" x14ac:dyDescent="0.2">
      <c r="A65" s="65"/>
      <c r="B65" s="398" t="s">
        <v>2</v>
      </c>
      <c r="C65" s="398"/>
      <c r="D65" s="398"/>
      <c r="E65" s="398"/>
      <c r="F65" s="97">
        <f>SUM(F60:F64)</f>
        <v>141087</v>
      </c>
      <c r="G65" s="122">
        <v>7.3151838530565092</v>
      </c>
      <c r="H65" s="180">
        <f>SUM(H60:H64)</f>
        <v>1928687</v>
      </c>
      <c r="I65" s="395"/>
      <c r="J65" s="175"/>
      <c r="L65" s="175"/>
    </row>
    <row r="66" spans="1:12" x14ac:dyDescent="0.2">
      <c r="A66" s="62"/>
      <c r="B66" s="9"/>
      <c r="C66" s="9"/>
      <c r="D66" s="9"/>
      <c r="E66" s="9"/>
      <c r="F66" s="14"/>
      <c r="G66" s="61"/>
      <c r="J66" s="175"/>
      <c r="L66" s="175"/>
    </row>
    <row r="67" spans="1:12" x14ac:dyDescent="0.2">
      <c r="A67" s="63" t="s">
        <v>274</v>
      </c>
      <c r="B67" s="2"/>
      <c r="C67" s="2"/>
      <c r="D67" s="2"/>
      <c r="E67" s="2"/>
      <c r="F67" s="10"/>
      <c r="G67" s="85"/>
      <c r="H67" s="86"/>
      <c r="J67" s="175"/>
      <c r="L67" s="175"/>
    </row>
    <row r="68" spans="1:12" x14ac:dyDescent="0.2">
      <c r="A68" s="66" t="s">
        <v>58</v>
      </c>
      <c r="B68" s="8" t="s">
        <v>0</v>
      </c>
      <c r="C68" s="8"/>
      <c r="D68" s="8"/>
      <c r="E68" s="8"/>
      <c r="F68" s="15" t="s">
        <v>56</v>
      </c>
      <c r="G68" s="84" t="s">
        <v>1</v>
      </c>
      <c r="H68" s="87"/>
      <c r="J68" s="175"/>
      <c r="L68" s="175"/>
    </row>
    <row r="69" spans="1:12" x14ac:dyDescent="0.2">
      <c r="A69" s="67">
        <v>23</v>
      </c>
      <c r="B69" t="s">
        <v>389</v>
      </c>
      <c r="C69" s="126"/>
      <c r="D69" s="3"/>
      <c r="E69" s="3"/>
      <c r="F69" s="33">
        <v>710742</v>
      </c>
      <c r="G69" s="17">
        <f>F69/F$95*100</f>
        <v>36.851080553765335</v>
      </c>
      <c r="H69" s="87"/>
    </row>
    <row r="70" spans="1:12" x14ac:dyDescent="0.2">
      <c r="A70" s="67">
        <v>10</v>
      </c>
      <c r="B70" t="s">
        <v>390</v>
      </c>
      <c r="C70" s="126"/>
      <c r="D70" s="3"/>
      <c r="E70" s="3"/>
      <c r="F70" s="33">
        <v>503525</v>
      </c>
      <c r="G70" s="17">
        <f t="shared" ref="G70:G95" si="4">F70/F$95*100</f>
        <v>26.107139209213315</v>
      </c>
      <c r="H70" s="87"/>
    </row>
    <row r="71" spans="1:12" x14ac:dyDescent="0.2">
      <c r="A71" s="67">
        <v>4</v>
      </c>
      <c r="B71" t="s">
        <v>391</v>
      </c>
      <c r="C71" s="126"/>
      <c r="D71" s="3"/>
      <c r="E71" s="3"/>
      <c r="F71" s="33">
        <v>135345</v>
      </c>
      <c r="G71" s="17">
        <f t="shared" si="4"/>
        <v>7.0174683605997243</v>
      </c>
      <c r="H71" s="87"/>
    </row>
    <row r="72" spans="1:12" x14ac:dyDescent="0.2">
      <c r="A72" s="67">
        <v>19</v>
      </c>
      <c r="B72" t="s">
        <v>392</v>
      </c>
      <c r="C72" s="126"/>
      <c r="D72" s="3"/>
      <c r="E72" s="3"/>
      <c r="F72" s="33">
        <v>108137</v>
      </c>
      <c r="G72" s="17">
        <f t="shared" si="4"/>
        <v>5.606767712957053</v>
      </c>
      <c r="H72" s="87"/>
    </row>
    <row r="73" spans="1:12" x14ac:dyDescent="0.2">
      <c r="A73" s="67">
        <v>12</v>
      </c>
      <c r="B73" t="s">
        <v>275</v>
      </c>
      <c r="C73" s="126"/>
      <c r="D73" s="3"/>
      <c r="E73" s="3"/>
      <c r="F73" s="33">
        <v>74475</v>
      </c>
      <c r="G73" s="17">
        <f t="shared" si="4"/>
        <v>3.8614352665829141</v>
      </c>
      <c r="H73" s="87"/>
    </row>
    <row r="74" spans="1:12" x14ac:dyDescent="0.2">
      <c r="A74" s="67">
        <v>17</v>
      </c>
      <c r="B74" t="s">
        <v>393</v>
      </c>
      <c r="C74" s="3"/>
      <c r="D74" s="3"/>
      <c r="E74" s="3"/>
      <c r="F74" s="33">
        <v>70930</v>
      </c>
      <c r="G74" s="17">
        <f t="shared" si="4"/>
        <v>3.6776314663810141</v>
      </c>
      <c r="H74" s="87"/>
    </row>
    <row r="75" spans="1:12" x14ac:dyDescent="0.2">
      <c r="A75" s="67">
        <v>5</v>
      </c>
      <c r="B75" t="s">
        <v>394</v>
      </c>
      <c r="C75" s="126"/>
      <c r="D75" s="3"/>
      <c r="E75" s="3"/>
      <c r="F75" s="33">
        <v>66541</v>
      </c>
      <c r="G75" s="17">
        <f t="shared" si="4"/>
        <v>3.4500673255950813</v>
      </c>
      <c r="H75" s="87"/>
    </row>
    <row r="76" spans="1:12" x14ac:dyDescent="0.2">
      <c r="A76" s="67">
        <v>6</v>
      </c>
      <c r="B76" t="s">
        <v>276</v>
      </c>
      <c r="C76" s="126"/>
      <c r="D76" s="3"/>
      <c r="E76" s="3"/>
      <c r="F76" s="33">
        <v>54392</v>
      </c>
      <c r="G76" s="17">
        <f t="shared" si="4"/>
        <v>2.8201569254109145</v>
      </c>
      <c r="H76" s="87"/>
    </row>
    <row r="77" spans="1:12" x14ac:dyDescent="0.2">
      <c r="A77" s="67">
        <v>21</v>
      </c>
      <c r="B77" t="s">
        <v>395</v>
      </c>
      <c r="C77" s="126"/>
      <c r="D77" s="3"/>
      <c r="E77" s="3"/>
      <c r="F77" s="33">
        <v>28385</v>
      </c>
      <c r="G77" s="17">
        <f t="shared" si="4"/>
        <v>1.4717266202343875</v>
      </c>
      <c r="H77" s="87"/>
    </row>
    <row r="78" spans="1:12" x14ac:dyDescent="0.2">
      <c r="A78" s="67">
        <v>18</v>
      </c>
      <c r="B78" t="s">
        <v>396</v>
      </c>
      <c r="C78" s="126"/>
      <c r="D78" s="3"/>
      <c r="E78" s="3"/>
      <c r="F78" s="33">
        <v>21773</v>
      </c>
      <c r="G78" s="17">
        <f t="shared" si="4"/>
        <v>1.1289027198296042</v>
      </c>
      <c r="H78" s="87"/>
    </row>
    <row r="79" spans="1:12" x14ac:dyDescent="0.2">
      <c r="A79" s="67">
        <v>22</v>
      </c>
      <c r="B79" t="s">
        <v>397</v>
      </c>
      <c r="C79" s="3"/>
      <c r="D79" s="3"/>
      <c r="E79" s="3"/>
      <c r="F79" s="33">
        <v>21475</v>
      </c>
      <c r="G79" s="17">
        <f t="shared" si="4"/>
        <v>1.1134517938887958</v>
      </c>
      <c r="H79" s="87"/>
    </row>
    <row r="80" spans="1:12" x14ac:dyDescent="0.2">
      <c r="A80" s="67">
        <v>14</v>
      </c>
      <c r="B80" t="s">
        <v>398</v>
      </c>
      <c r="C80" s="126"/>
      <c r="D80" s="3"/>
      <c r="E80" s="3"/>
      <c r="F80" s="33">
        <v>21365</v>
      </c>
      <c r="G80" s="17">
        <f t="shared" si="4"/>
        <v>1.1077484319643365</v>
      </c>
      <c r="H80" s="87"/>
    </row>
    <row r="81" spans="1:8" x14ac:dyDescent="0.2">
      <c r="A81" s="67">
        <v>3</v>
      </c>
      <c r="B81" t="s">
        <v>399</v>
      </c>
      <c r="C81" s="3"/>
      <c r="D81" s="3"/>
      <c r="E81" s="3"/>
      <c r="F81" s="33">
        <v>20965</v>
      </c>
      <c r="G81" s="17">
        <f t="shared" si="4"/>
        <v>1.0870089340572109</v>
      </c>
      <c r="H81" s="87"/>
    </row>
    <row r="82" spans="1:8" x14ac:dyDescent="0.2">
      <c r="A82" s="67">
        <v>9</v>
      </c>
      <c r="B82" t="s">
        <v>400</v>
      </c>
      <c r="C82" s="126"/>
      <c r="D82" s="3"/>
      <c r="E82" s="3"/>
      <c r="F82" s="33">
        <v>19761</v>
      </c>
      <c r="G82" s="17">
        <f t="shared" si="4"/>
        <v>1.0245830453567635</v>
      </c>
      <c r="H82" s="87"/>
    </row>
    <row r="83" spans="1:8" x14ac:dyDescent="0.2">
      <c r="A83" s="67">
        <v>15</v>
      </c>
      <c r="B83" t="s">
        <v>401</v>
      </c>
      <c r="C83" s="3"/>
      <c r="D83" s="3"/>
      <c r="E83" s="3"/>
      <c r="F83" s="33">
        <v>16150</v>
      </c>
      <c r="G83" s="17">
        <f t="shared" si="4"/>
        <v>0.83735722800018875</v>
      </c>
      <c r="H83" s="87"/>
    </row>
    <row r="84" spans="1:8" x14ac:dyDescent="0.2">
      <c r="A84" s="67">
        <v>2</v>
      </c>
      <c r="B84" t="s">
        <v>402</v>
      </c>
      <c r="C84" s="3"/>
      <c r="D84" s="3"/>
      <c r="E84" s="3"/>
      <c r="F84" s="33">
        <v>12952</v>
      </c>
      <c r="G84" s="17">
        <f t="shared" si="4"/>
        <v>0.6715449422327211</v>
      </c>
      <c r="H84" s="87"/>
    </row>
    <row r="85" spans="1:8" x14ac:dyDescent="0.2">
      <c r="A85" s="67">
        <v>16</v>
      </c>
      <c r="B85" t="s">
        <v>403</v>
      </c>
      <c r="C85" s="126"/>
      <c r="D85" s="3"/>
      <c r="E85" s="3"/>
      <c r="F85" s="33">
        <v>10676</v>
      </c>
      <c r="G85" s="17">
        <f t="shared" si="4"/>
        <v>0.55353719914117738</v>
      </c>
      <c r="H85" s="87"/>
    </row>
    <row r="86" spans="1:8" x14ac:dyDescent="0.2">
      <c r="A86" s="67">
        <v>20</v>
      </c>
      <c r="B86" t="s">
        <v>404</v>
      </c>
      <c r="C86" s="126"/>
      <c r="D86" s="3"/>
      <c r="E86" s="3"/>
      <c r="F86" s="33">
        <v>10292</v>
      </c>
      <c r="G86" s="17">
        <f t="shared" si="4"/>
        <v>0.53362728115033697</v>
      </c>
      <c r="H86" s="87"/>
    </row>
    <row r="87" spans="1:8" x14ac:dyDescent="0.2">
      <c r="A87" s="67">
        <v>13</v>
      </c>
      <c r="B87" t="s">
        <v>405</v>
      </c>
      <c r="C87" s="3"/>
      <c r="D87" s="3"/>
      <c r="E87" s="3"/>
      <c r="F87" s="33">
        <v>9772</v>
      </c>
      <c r="G87" s="17">
        <f t="shared" si="4"/>
        <v>0.50666593387107395</v>
      </c>
      <c r="H87" s="87"/>
    </row>
    <row r="88" spans="1:8" x14ac:dyDescent="0.2">
      <c r="A88" s="67">
        <v>11</v>
      </c>
      <c r="B88" t="s">
        <v>277</v>
      </c>
      <c r="C88" s="126"/>
      <c r="D88" s="3"/>
      <c r="E88" s="3"/>
      <c r="F88" s="33">
        <v>4075</v>
      </c>
      <c r="G88" s="17">
        <f t="shared" si="4"/>
        <v>0.2112836349288402</v>
      </c>
      <c r="H88" s="87"/>
    </row>
    <row r="89" spans="1:8" x14ac:dyDescent="0.2">
      <c r="A89" s="67">
        <v>7</v>
      </c>
      <c r="B89" t="s">
        <v>406</v>
      </c>
      <c r="C89" s="126"/>
      <c r="D89" s="3"/>
      <c r="E89" s="3"/>
      <c r="F89" s="33">
        <v>3413</v>
      </c>
      <c r="G89" s="17">
        <f t="shared" si="4"/>
        <v>0.17695976589254761</v>
      </c>
      <c r="H89" s="87"/>
    </row>
    <row r="90" spans="1:8" x14ac:dyDescent="0.2">
      <c r="A90" s="67">
        <v>25</v>
      </c>
      <c r="B90" t="s">
        <v>407</v>
      </c>
      <c r="C90" s="3"/>
      <c r="D90" s="3"/>
      <c r="E90" s="3"/>
      <c r="F90" s="33">
        <v>1496</v>
      </c>
      <c r="G90" s="17">
        <f t="shared" si="4"/>
        <v>7.7565722172649065E-2</v>
      </c>
      <c r="H90" s="87"/>
    </row>
    <row r="91" spans="1:8" x14ac:dyDescent="0.2">
      <c r="A91" s="67">
        <v>24</v>
      </c>
      <c r="B91" t="s">
        <v>408</v>
      </c>
      <c r="C91" s="126"/>
      <c r="D91" s="3"/>
      <c r="E91" s="3"/>
      <c r="F91" s="33">
        <v>934</v>
      </c>
      <c r="G91" s="17">
        <f t="shared" si="4"/>
        <v>4.8426727613137849E-2</v>
      </c>
      <c r="H91" s="87"/>
    </row>
    <row r="92" spans="1:8" x14ac:dyDescent="0.2">
      <c r="A92" s="67">
        <v>1</v>
      </c>
      <c r="B92" t="s">
        <v>278</v>
      </c>
      <c r="C92" s="126"/>
      <c r="D92" s="3"/>
      <c r="E92" s="3"/>
      <c r="F92" s="33">
        <v>865</v>
      </c>
      <c r="G92" s="17">
        <f t="shared" si="4"/>
        <v>4.4849164224158716E-2</v>
      </c>
      <c r="H92" s="87"/>
    </row>
    <row r="93" spans="1:8" x14ac:dyDescent="0.2">
      <c r="A93" s="64">
        <v>8</v>
      </c>
      <c r="B93" t="s">
        <v>279</v>
      </c>
      <c r="C93" s="127"/>
      <c r="D93" s="3"/>
      <c r="E93" s="3"/>
      <c r="F93" s="33">
        <v>245</v>
      </c>
      <c r="G93" s="17">
        <f t="shared" si="4"/>
        <v>1.270294246811432E-2</v>
      </c>
      <c r="H93" s="87"/>
    </row>
    <row r="94" spans="1:8" x14ac:dyDescent="0.2">
      <c r="A94" s="67"/>
      <c r="B94" t="s">
        <v>311</v>
      </c>
      <c r="C94" s="3"/>
      <c r="D94" s="3"/>
      <c r="E94" s="3"/>
      <c r="F94" s="33">
        <v>6</v>
      </c>
      <c r="G94" s="17">
        <f t="shared" si="4"/>
        <v>3.1109246860688128E-4</v>
      </c>
      <c r="H94" s="87"/>
    </row>
    <row r="95" spans="1:8" x14ac:dyDescent="0.2">
      <c r="A95" s="65"/>
      <c r="B95" s="396" t="s">
        <v>2</v>
      </c>
      <c r="C95" s="396"/>
      <c r="D95" s="396"/>
      <c r="E95" s="396"/>
      <c r="F95" s="20">
        <f>SUM(F69:F94)</f>
        <v>1928687</v>
      </c>
      <c r="G95" s="88">
        <f t="shared" si="4"/>
        <v>100</v>
      </c>
      <c r="H95" s="89"/>
    </row>
    <row r="96" spans="1:8" x14ac:dyDescent="0.2">
      <c r="B96" s="72"/>
      <c r="C96" s="3"/>
      <c r="D96" s="3"/>
      <c r="E96" s="3"/>
      <c r="F96" s="12"/>
      <c r="G96" s="17"/>
    </row>
    <row r="97" spans="1:11" x14ac:dyDescent="0.2">
      <c r="A97" s="62"/>
      <c r="B97" s="3"/>
      <c r="C97" s="3"/>
      <c r="D97" s="3"/>
      <c r="E97" s="3"/>
      <c r="F97" s="12"/>
      <c r="G97" s="17"/>
    </row>
    <row r="98" spans="1:11" x14ac:dyDescent="0.2">
      <c r="A98" s="63" t="s">
        <v>280</v>
      </c>
      <c r="B98" s="2"/>
      <c r="C98" s="2"/>
      <c r="D98" s="2"/>
      <c r="E98" s="2"/>
      <c r="F98" s="25"/>
      <c r="G98" s="85"/>
      <c r="H98" s="86"/>
    </row>
    <row r="99" spans="1:11" x14ac:dyDescent="0.2">
      <c r="C99" s="3"/>
      <c r="D99" s="3"/>
      <c r="E99" s="3"/>
      <c r="F99" s="14"/>
      <c r="G99" s="17"/>
      <c r="H99" s="87"/>
    </row>
    <row r="100" spans="1:11" x14ac:dyDescent="0.2">
      <c r="A100" s="66" t="s">
        <v>58</v>
      </c>
      <c r="B100" s="8" t="s">
        <v>0</v>
      </c>
      <c r="C100" s="8"/>
      <c r="D100" s="8"/>
      <c r="E100" s="8"/>
      <c r="F100" s="15" t="s">
        <v>56</v>
      </c>
      <c r="G100" s="84" t="s">
        <v>1</v>
      </c>
      <c r="H100" s="87"/>
      <c r="K100" s="175"/>
    </row>
    <row r="101" spans="1:11" x14ac:dyDescent="0.2">
      <c r="A101" s="64">
        <v>5</v>
      </c>
      <c r="B101" s="3" t="s">
        <v>409</v>
      </c>
      <c r="C101" s="3"/>
      <c r="D101" s="3"/>
      <c r="E101" s="3"/>
      <c r="F101" s="33">
        <v>146330</v>
      </c>
      <c r="G101" s="17">
        <f>F101/F$110*100</f>
        <v>29.061119110272575</v>
      </c>
      <c r="H101" s="87"/>
      <c r="K101" s="175"/>
    </row>
    <row r="102" spans="1:11" x14ac:dyDescent="0.2">
      <c r="A102" s="64">
        <v>8</v>
      </c>
      <c r="B102" s="3" t="s">
        <v>410</v>
      </c>
      <c r="E102" s="3"/>
      <c r="F102" s="33">
        <v>117406</v>
      </c>
      <c r="G102" s="17">
        <f t="shared" ref="G102:G110" si="5">F102/F$110*100</f>
        <v>23.31681644406931</v>
      </c>
      <c r="H102" s="87"/>
      <c r="K102" s="175"/>
    </row>
    <row r="103" spans="1:11" x14ac:dyDescent="0.2">
      <c r="A103" s="64">
        <v>9</v>
      </c>
      <c r="B103" s="3" t="s">
        <v>411</v>
      </c>
      <c r="C103" s="3"/>
      <c r="D103" s="3"/>
      <c r="E103" s="3"/>
      <c r="F103" s="33">
        <v>115983</v>
      </c>
      <c r="G103" s="17">
        <f t="shared" si="5"/>
        <v>23.034208827764264</v>
      </c>
      <c r="H103" s="87"/>
      <c r="K103" s="175"/>
    </row>
    <row r="104" spans="1:11" x14ac:dyDescent="0.2">
      <c r="A104" s="64">
        <v>7</v>
      </c>
      <c r="B104" s="3" t="s">
        <v>412</v>
      </c>
      <c r="C104" s="3"/>
      <c r="D104" s="3"/>
      <c r="E104" s="3"/>
      <c r="F104" s="33">
        <v>36309</v>
      </c>
      <c r="G104" s="17">
        <f t="shared" si="5"/>
        <v>7.2109627128742364</v>
      </c>
      <c r="H104" s="87"/>
      <c r="K104" s="175"/>
    </row>
    <row r="105" spans="1:11" x14ac:dyDescent="0.2">
      <c r="A105" s="64">
        <v>3</v>
      </c>
      <c r="B105" s="3" t="s">
        <v>413</v>
      </c>
      <c r="C105" s="3"/>
      <c r="D105" s="3"/>
      <c r="E105" s="3"/>
      <c r="F105" s="33">
        <v>30374</v>
      </c>
      <c r="G105" s="17">
        <f t="shared" si="5"/>
        <v>6.0322724790228888</v>
      </c>
      <c r="H105" s="87"/>
      <c r="K105" s="175"/>
    </row>
    <row r="106" spans="1:11" x14ac:dyDescent="0.2">
      <c r="A106" s="64">
        <v>1</v>
      </c>
      <c r="B106" s="3" t="s">
        <v>281</v>
      </c>
      <c r="C106" s="3"/>
      <c r="D106" s="3"/>
      <c r="E106" s="3"/>
      <c r="F106" s="33">
        <v>21613</v>
      </c>
      <c r="G106" s="17">
        <f t="shared" si="5"/>
        <v>4.292339009979643</v>
      </c>
      <c r="H106" s="87"/>
      <c r="K106" s="175"/>
    </row>
    <row r="107" spans="1:11" x14ac:dyDescent="0.2">
      <c r="A107" s="64">
        <v>2</v>
      </c>
      <c r="B107" s="80" t="s">
        <v>314</v>
      </c>
      <c r="C107" s="3"/>
      <c r="D107" s="3"/>
      <c r="E107" s="3"/>
      <c r="F107" s="33">
        <v>15560</v>
      </c>
      <c r="G107" s="17">
        <f t="shared" si="5"/>
        <v>3.0902139913609057</v>
      </c>
      <c r="H107" s="87"/>
      <c r="K107" s="175"/>
    </row>
    <row r="108" spans="1:11" x14ac:dyDescent="0.2">
      <c r="A108" s="64">
        <v>6</v>
      </c>
      <c r="B108" s="3" t="s">
        <v>414</v>
      </c>
      <c r="E108" s="3"/>
      <c r="F108" s="33">
        <v>13814</v>
      </c>
      <c r="G108" s="17">
        <f t="shared" si="5"/>
        <v>2.7434586167518993</v>
      </c>
      <c r="H108" s="87"/>
      <c r="K108" s="175"/>
    </row>
    <row r="109" spans="1:11" x14ac:dyDescent="0.2">
      <c r="A109" s="64">
        <v>4</v>
      </c>
      <c r="B109" s="3" t="s">
        <v>415</v>
      </c>
      <c r="C109" s="3"/>
      <c r="D109" s="3"/>
      <c r="E109" s="3"/>
      <c r="F109" s="33">
        <v>6136</v>
      </c>
      <c r="G109" s="17">
        <f t="shared" si="5"/>
        <v>1.2186088079042749</v>
      </c>
      <c r="H109" s="87"/>
      <c r="K109" s="175"/>
    </row>
    <row r="110" spans="1:11" x14ac:dyDescent="0.2">
      <c r="A110" s="65"/>
      <c r="B110" s="397" t="s">
        <v>107</v>
      </c>
      <c r="C110" s="397"/>
      <c r="D110" s="397"/>
      <c r="E110" s="181"/>
      <c r="F110" s="26">
        <f>SUM(F101:F109)</f>
        <v>503525</v>
      </c>
      <c r="G110" s="88">
        <f t="shared" si="5"/>
        <v>100</v>
      </c>
      <c r="H110" s="89"/>
    </row>
    <row r="111" spans="1:11" x14ac:dyDescent="0.2">
      <c r="C111" s="9"/>
      <c r="D111" s="9"/>
      <c r="E111" s="9"/>
      <c r="F111" s="14"/>
      <c r="G111" s="17"/>
    </row>
    <row r="112" spans="1:11" x14ac:dyDescent="0.2">
      <c r="A112" s="62"/>
      <c r="B112" s="3"/>
      <c r="C112" s="3"/>
      <c r="D112" s="3"/>
      <c r="E112" s="3"/>
      <c r="F112" s="12"/>
      <c r="G112" s="17"/>
    </row>
    <row r="113" spans="1:8" x14ac:dyDescent="0.2">
      <c r="A113" s="63" t="s">
        <v>282</v>
      </c>
      <c r="B113" s="2"/>
      <c r="C113" s="2"/>
      <c r="D113" s="2"/>
      <c r="E113" s="2"/>
      <c r="F113" s="10"/>
      <c r="G113" s="85"/>
      <c r="H113" s="86"/>
    </row>
    <row r="114" spans="1:8" x14ac:dyDescent="0.2">
      <c r="A114" s="64"/>
      <c r="B114" s="8" t="s">
        <v>57</v>
      </c>
      <c r="C114" s="8"/>
      <c r="D114" s="8"/>
      <c r="E114" s="8"/>
      <c r="F114" s="15" t="s">
        <v>56</v>
      </c>
      <c r="G114" s="84" t="s">
        <v>1</v>
      </c>
      <c r="H114" s="87"/>
    </row>
    <row r="115" spans="1:8" x14ac:dyDescent="0.2">
      <c r="A115" s="64"/>
      <c r="B115" s="324" t="s">
        <v>71</v>
      </c>
      <c r="C115" s="3"/>
      <c r="D115" s="3"/>
      <c r="F115" s="33">
        <v>485975</v>
      </c>
      <c r="G115" s="17">
        <f>F115/F$136*100</f>
        <v>25.197193738538186</v>
      </c>
      <c r="H115" s="87"/>
    </row>
    <row r="116" spans="1:8" x14ac:dyDescent="0.2">
      <c r="A116" s="64"/>
      <c r="B116" s="324" t="s">
        <v>340</v>
      </c>
      <c r="C116" s="3"/>
      <c r="D116" s="3"/>
      <c r="F116" s="33">
        <v>387600</v>
      </c>
      <c r="G116" s="17">
        <f t="shared" ref="G116:G135" si="6">F116/F$136*100</f>
        <v>20.096573472004529</v>
      </c>
      <c r="H116" s="87"/>
    </row>
    <row r="117" spans="1:8" x14ac:dyDescent="0.2">
      <c r="A117" s="64"/>
      <c r="B117" s="324" t="s">
        <v>54</v>
      </c>
      <c r="C117" s="3"/>
      <c r="D117" s="3"/>
      <c r="F117" s="33">
        <v>139482</v>
      </c>
      <c r="G117" s="17">
        <f t="shared" si="6"/>
        <v>7.2319666177041695</v>
      </c>
      <c r="H117" s="87"/>
    </row>
    <row r="118" spans="1:8" x14ac:dyDescent="0.2">
      <c r="A118" s="64"/>
      <c r="B118" s="324" t="s">
        <v>341</v>
      </c>
      <c r="C118" s="3"/>
      <c r="D118" s="3"/>
      <c r="F118" s="33">
        <v>128084</v>
      </c>
      <c r="G118" s="17">
        <f t="shared" si="6"/>
        <v>6.6409946248406291</v>
      </c>
      <c r="H118" s="87"/>
    </row>
    <row r="119" spans="1:8" x14ac:dyDescent="0.2">
      <c r="A119" s="64"/>
      <c r="B119" s="324" t="s">
        <v>342</v>
      </c>
      <c r="C119" s="3"/>
      <c r="D119" s="3"/>
      <c r="F119" s="33">
        <v>120711</v>
      </c>
      <c r="G119" s="17">
        <f t="shared" si="6"/>
        <v>6.2587138296675411</v>
      </c>
      <c r="H119" s="87"/>
    </row>
    <row r="120" spans="1:8" x14ac:dyDescent="0.2">
      <c r="A120" s="64"/>
      <c r="B120" s="324" t="s">
        <v>343</v>
      </c>
      <c r="D120" s="3"/>
      <c r="F120" s="33">
        <v>117360</v>
      </c>
      <c r="G120" s="17">
        <f t="shared" si="6"/>
        <v>6.0849686859505976</v>
      </c>
      <c r="H120" s="87"/>
    </row>
    <row r="121" spans="1:8" x14ac:dyDescent="0.2">
      <c r="A121" s="64"/>
      <c r="B121" s="324" t="s">
        <v>344</v>
      </c>
      <c r="C121" s="3"/>
      <c r="D121" s="3"/>
      <c r="F121" s="33">
        <v>114694</v>
      </c>
      <c r="G121" s="17">
        <f t="shared" si="6"/>
        <v>5.9467399323996064</v>
      </c>
      <c r="H121" s="87"/>
    </row>
    <row r="122" spans="1:8" x14ac:dyDescent="0.2">
      <c r="A122" s="64"/>
      <c r="B122" s="324" t="s">
        <v>345</v>
      </c>
      <c r="C122" s="3"/>
      <c r="D122" s="3"/>
      <c r="F122" s="33">
        <v>99830</v>
      </c>
      <c r="G122" s="17">
        <f t="shared" si="6"/>
        <v>5.1760601901708263</v>
      </c>
      <c r="H122" s="87"/>
    </row>
    <row r="123" spans="1:8" x14ac:dyDescent="0.2">
      <c r="A123" s="64"/>
      <c r="B123" s="324" t="s">
        <v>346</v>
      </c>
      <c r="C123" s="3"/>
      <c r="D123" s="3"/>
      <c r="F123" s="33">
        <v>72820</v>
      </c>
      <c r="G123" s="17">
        <f t="shared" si="6"/>
        <v>3.7756255939921823</v>
      </c>
      <c r="H123" s="87"/>
    </row>
    <row r="124" spans="1:8" x14ac:dyDescent="0.2">
      <c r="A124" s="64"/>
      <c r="B124" s="324" t="s">
        <v>347</v>
      </c>
      <c r="C124" s="3"/>
      <c r="D124" s="3"/>
      <c r="F124" s="33">
        <v>55308</v>
      </c>
      <c r="G124" s="17">
        <f t="shared" si="6"/>
        <v>2.8676503756182314</v>
      </c>
      <c r="H124" s="87"/>
    </row>
    <row r="125" spans="1:8" x14ac:dyDescent="0.2">
      <c r="A125" s="64"/>
      <c r="B125" s="324" t="s">
        <v>79</v>
      </c>
      <c r="C125" s="3"/>
      <c r="D125" s="3"/>
      <c r="F125" s="33">
        <v>54291</v>
      </c>
      <c r="G125" s="17">
        <f t="shared" si="6"/>
        <v>2.8149202021893651</v>
      </c>
      <c r="H125" s="87"/>
    </row>
    <row r="126" spans="1:8" x14ac:dyDescent="0.2">
      <c r="A126" s="64"/>
      <c r="B126" s="324" t="s">
        <v>80</v>
      </c>
      <c r="C126" s="3"/>
      <c r="D126" s="3"/>
      <c r="F126" s="33">
        <v>41112</v>
      </c>
      <c r="G126" s="17">
        <f t="shared" si="6"/>
        <v>2.1316055948943502</v>
      </c>
      <c r="H126" s="87"/>
    </row>
    <row r="127" spans="1:8" x14ac:dyDescent="0.2">
      <c r="A127" s="64"/>
      <c r="B127" s="324" t="s">
        <v>348</v>
      </c>
      <c r="C127" s="3"/>
      <c r="D127" s="3"/>
      <c r="F127" s="33">
        <v>29103</v>
      </c>
      <c r="G127" s="17">
        <f t="shared" si="6"/>
        <v>1.5089540189776776</v>
      </c>
      <c r="H127" s="87"/>
    </row>
    <row r="128" spans="1:8" x14ac:dyDescent="0.2">
      <c r="A128" s="64"/>
      <c r="B128" s="324" t="s">
        <v>69</v>
      </c>
      <c r="C128" s="3"/>
      <c r="D128" s="3"/>
      <c r="F128" s="33">
        <v>28124</v>
      </c>
      <c r="G128" s="17">
        <f t="shared" si="6"/>
        <v>1.4581940978499881</v>
      </c>
      <c r="H128" s="87"/>
    </row>
    <row r="129" spans="1:8" x14ac:dyDescent="0.2">
      <c r="A129" s="64"/>
      <c r="B129" s="324" t="s">
        <v>68</v>
      </c>
      <c r="C129" s="3"/>
      <c r="D129" s="3"/>
      <c r="F129" s="33">
        <v>14964</v>
      </c>
      <c r="G129" s="17">
        <f t="shared" si="6"/>
        <v>0.77586461670556184</v>
      </c>
      <c r="H129" s="87"/>
    </row>
    <row r="130" spans="1:8" x14ac:dyDescent="0.2">
      <c r="A130" s="64"/>
      <c r="B130" s="324" t="s">
        <v>349</v>
      </c>
      <c r="C130" s="3"/>
      <c r="D130" s="3"/>
      <c r="F130" s="33">
        <v>12319</v>
      </c>
      <c r="G130" s="17">
        <f t="shared" si="6"/>
        <v>0.63872468679469507</v>
      </c>
      <c r="H130" s="87"/>
    </row>
    <row r="131" spans="1:8" x14ac:dyDescent="0.2">
      <c r="A131" s="64"/>
      <c r="B131" s="324" t="s">
        <v>72</v>
      </c>
      <c r="C131" s="3"/>
      <c r="D131" s="3"/>
      <c r="F131" s="33">
        <v>11200</v>
      </c>
      <c r="G131" s="17">
        <f t="shared" si="6"/>
        <v>0.5807059413995117</v>
      </c>
      <c r="H131" s="87"/>
    </row>
    <row r="132" spans="1:8" x14ac:dyDescent="0.2">
      <c r="A132" s="64"/>
      <c r="B132" s="324" t="s">
        <v>204</v>
      </c>
      <c r="C132" s="3"/>
      <c r="D132" s="3"/>
      <c r="F132" s="33">
        <v>7407</v>
      </c>
      <c r="G132" s="17">
        <f t="shared" si="6"/>
        <v>0.3840436524951949</v>
      </c>
      <c r="H132" s="87"/>
    </row>
    <row r="133" spans="1:8" x14ac:dyDescent="0.2">
      <c r="A133" s="64"/>
      <c r="B133" s="324" t="s">
        <v>70</v>
      </c>
      <c r="C133" s="3"/>
      <c r="D133" s="3"/>
      <c r="F133" s="33">
        <v>6414</v>
      </c>
      <c r="G133" s="17">
        <f t="shared" si="6"/>
        <v>0.33255784894075607</v>
      </c>
      <c r="H133" s="87"/>
    </row>
    <row r="134" spans="1:8" x14ac:dyDescent="0.2">
      <c r="A134" s="64"/>
      <c r="B134" s="324" t="s">
        <v>67</v>
      </c>
      <c r="C134" s="3"/>
      <c r="D134" s="3"/>
      <c r="F134" s="33">
        <v>1884</v>
      </c>
      <c r="G134" s="17">
        <f t="shared" si="6"/>
        <v>9.7683035142560715E-2</v>
      </c>
      <c r="H134" s="87"/>
    </row>
    <row r="135" spans="1:8" x14ac:dyDescent="0.2">
      <c r="A135" s="64"/>
      <c r="B135" s="324" t="s">
        <v>108</v>
      </c>
      <c r="C135" s="27"/>
      <c r="D135" s="18"/>
      <c r="F135" s="33">
        <v>5</v>
      </c>
      <c r="G135" s="17">
        <f t="shared" si="6"/>
        <v>2.5924372383906772E-4</v>
      </c>
      <c r="H135" s="87"/>
    </row>
    <row r="136" spans="1:8" x14ac:dyDescent="0.2">
      <c r="A136" s="65"/>
      <c r="B136" s="396" t="s">
        <v>2</v>
      </c>
      <c r="C136" s="396"/>
      <c r="D136" s="396"/>
      <c r="E136" s="396"/>
      <c r="F136" s="20">
        <f>SUM(F115:F135)</f>
        <v>1928687</v>
      </c>
      <c r="G136" s="90">
        <v>100</v>
      </c>
      <c r="H136" s="89"/>
    </row>
    <row r="137" spans="1:8" x14ac:dyDescent="0.2">
      <c r="A137" s="62"/>
      <c r="B137" s="9"/>
      <c r="C137" s="9"/>
      <c r="D137" s="9"/>
      <c r="E137" s="9"/>
      <c r="F137" s="14"/>
      <c r="G137" s="61"/>
    </row>
    <row r="138" spans="1:8" x14ac:dyDescent="0.2">
      <c r="A138" s="62"/>
      <c r="B138" s="9"/>
      <c r="C138" s="9"/>
      <c r="D138" s="9"/>
      <c r="E138" s="9"/>
      <c r="F138" s="14"/>
      <c r="G138" s="61"/>
    </row>
    <row r="139" spans="1:8" x14ac:dyDescent="0.2">
      <c r="A139" s="91" t="s">
        <v>283</v>
      </c>
      <c r="B139" s="2"/>
      <c r="C139" s="2"/>
      <c r="D139" s="2"/>
      <c r="E139" s="2"/>
      <c r="F139" s="25"/>
      <c r="G139" s="93"/>
      <c r="H139" s="86"/>
    </row>
    <row r="140" spans="1:8" x14ac:dyDescent="0.2">
      <c r="A140" s="64"/>
      <c r="B140" s="3"/>
      <c r="C140" s="3"/>
      <c r="D140" s="3"/>
      <c r="E140" s="3"/>
      <c r="F140" s="14"/>
      <c r="G140" s="61"/>
      <c r="H140" s="87"/>
    </row>
    <row r="141" spans="1:8" x14ac:dyDescent="0.2">
      <c r="A141" s="64"/>
      <c r="B141" s="79" t="s">
        <v>225</v>
      </c>
      <c r="C141" s="3"/>
      <c r="D141" s="3"/>
      <c r="E141" s="3"/>
      <c r="F141" s="15" t="s">
        <v>56</v>
      </c>
      <c r="G141" s="73" t="s">
        <v>55</v>
      </c>
      <c r="H141" s="87"/>
    </row>
    <row r="142" spans="1:8" x14ac:dyDescent="0.2">
      <c r="A142" s="64"/>
      <c r="B142" s="77" t="s">
        <v>226</v>
      </c>
      <c r="C142" s="3"/>
      <c r="D142" s="3"/>
      <c r="E142" s="3"/>
      <c r="F142" s="75">
        <v>1765550</v>
      </c>
      <c r="G142" s="95">
        <f>F142/F$145*100</f>
        <v>91.541551324813199</v>
      </c>
      <c r="H142" s="87"/>
    </row>
    <row r="143" spans="1:8" x14ac:dyDescent="0.2">
      <c r="A143" s="64"/>
      <c r="B143" s="77" t="s">
        <v>227</v>
      </c>
      <c r="C143" s="3"/>
      <c r="D143" s="3"/>
      <c r="E143" s="3"/>
      <c r="F143" s="75">
        <v>50561</v>
      </c>
      <c r="G143" s="95">
        <f t="shared" ref="G143:G144" si="7">F143/F$145*100</f>
        <v>2.6215243842054208</v>
      </c>
      <c r="H143" s="87"/>
    </row>
    <row r="144" spans="1:8" x14ac:dyDescent="0.2">
      <c r="A144" s="64"/>
      <c r="B144" s="77" t="s">
        <v>108</v>
      </c>
      <c r="C144" s="3"/>
      <c r="D144" s="3"/>
      <c r="E144" s="3"/>
      <c r="F144" s="75">
        <v>112576</v>
      </c>
      <c r="G144" s="95">
        <f t="shared" si="7"/>
        <v>5.8369242909813774</v>
      </c>
      <c r="H144" s="87"/>
    </row>
    <row r="145" spans="1:8" x14ac:dyDescent="0.2">
      <c r="A145" s="65"/>
      <c r="B145" s="396" t="s">
        <v>2</v>
      </c>
      <c r="C145" s="396"/>
      <c r="D145" s="396"/>
      <c r="E145" s="396"/>
      <c r="F145" s="20">
        <f>SUM(F142:F144)</f>
        <v>1928687</v>
      </c>
      <c r="G145" s="98">
        <v>100</v>
      </c>
      <c r="H145" s="89"/>
    </row>
    <row r="146" spans="1:8" x14ac:dyDescent="0.2">
      <c r="A146" s="62"/>
      <c r="B146" s="9"/>
      <c r="C146" s="9"/>
      <c r="D146" s="9"/>
      <c r="E146" s="9"/>
      <c r="F146" s="14"/>
      <c r="G146" s="61"/>
    </row>
    <row r="147" spans="1:8" x14ac:dyDescent="0.2">
      <c r="A147" s="62"/>
      <c r="B147" s="3"/>
      <c r="C147" s="3"/>
      <c r="D147" s="3"/>
      <c r="E147" s="3"/>
      <c r="F147" s="12"/>
      <c r="G147" s="17"/>
    </row>
    <row r="148" spans="1:8" x14ac:dyDescent="0.2">
      <c r="A148" s="63" t="s">
        <v>284</v>
      </c>
      <c r="B148" s="2"/>
      <c r="C148" s="2"/>
      <c r="D148" s="2"/>
      <c r="E148" s="2"/>
      <c r="F148" s="10"/>
      <c r="G148" s="85"/>
      <c r="H148" s="86"/>
    </row>
    <row r="149" spans="1:8" x14ac:dyDescent="0.2">
      <c r="A149" s="66" t="s">
        <v>58</v>
      </c>
      <c r="B149" s="8" t="s">
        <v>0</v>
      </c>
      <c r="C149" s="8"/>
      <c r="D149" s="8"/>
      <c r="E149" s="8"/>
      <c r="F149" s="15" t="s">
        <v>56</v>
      </c>
      <c r="G149" s="84" t="s">
        <v>1</v>
      </c>
      <c r="H149" s="87"/>
    </row>
    <row r="150" spans="1:8" x14ac:dyDescent="0.2">
      <c r="A150" s="64">
        <v>1</v>
      </c>
      <c r="B150" s="3" t="s">
        <v>248</v>
      </c>
      <c r="C150" s="3"/>
      <c r="D150" s="3"/>
      <c r="E150" s="3"/>
      <c r="F150" s="33">
        <v>1219337</v>
      </c>
      <c r="G150" s="95">
        <f>F150/F$160*100</f>
        <v>63.221092898951461</v>
      </c>
      <c r="H150" s="87"/>
    </row>
    <row r="151" spans="1:8" x14ac:dyDescent="0.2">
      <c r="A151" s="64">
        <v>2</v>
      </c>
      <c r="B151" s="3" t="s">
        <v>249</v>
      </c>
      <c r="C151" s="3"/>
      <c r="D151" s="3"/>
      <c r="E151" s="3"/>
      <c r="F151" s="33">
        <v>281027</v>
      </c>
      <c r="G151" s="95">
        <f t="shared" ref="G151:G159" si="8">F151/F$160*100</f>
        <v>14.570897195864339</v>
      </c>
      <c r="H151" s="87"/>
    </row>
    <row r="152" spans="1:8" x14ac:dyDescent="0.2">
      <c r="A152" s="64">
        <v>5</v>
      </c>
      <c r="B152" s="3" t="s">
        <v>251</v>
      </c>
      <c r="C152" s="3"/>
      <c r="D152" s="3"/>
      <c r="E152" s="3"/>
      <c r="F152" s="33">
        <v>113863</v>
      </c>
      <c r="G152" s="95">
        <f t="shared" si="8"/>
        <v>5.9036536254975536</v>
      </c>
      <c r="H152" s="87"/>
    </row>
    <row r="153" spans="1:8" x14ac:dyDescent="0.2">
      <c r="A153" s="64">
        <v>6</v>
      </c>
      <c r="B153" s="3" t="s">
        <v>371</v>
      </c>
      <c r="C153" s="3"/>
      <c r="D153" s="3"/>
      <c r="E153" s="3"/>
      <c r="F153" s="33">
        <v>108170</v>
      </c>
      <c r="G153" s="95">
        <f t="shared" si="8"/>
        <v>5.6084787215343912</v>
      </c>
      <c r="H153" s="87"/>
    </row>
    <row r="154" spans="1:8" x14ac:dyDescent="0.2">
      <c r="A154" s="64">
        <v>9</v>
      </c>
      <c r="B154" s="3" t="s">
        <v>255</v>
      </c>
      <c r="E154" s="3"/>
      <c r="F154" s="33">
        <v>106250</v>
      </c>
      <c r="G154" s="95">
        <f t="shared" si="8"/>
        <v>5.5089291315801887</v>
      </c>
      <c r="H154" s="87"/>
    </row>
    <row r="155" spans="1:8" x14ac:dyDescent="0.2">
      <c r="A155" s="64">
        <v>8</v>
      </c>
      <c r="B155" s="3" t="s">
        <v>254</v>
      </c>
      <c r="E155" s="3"/>
      <c r="F155" s="33">
        <v>51083</v>
      </c>
      <c r="G155" s="95">
        <f t="shared" si="8"/>
        <v>2.6485894289742191</v>
      </c>
      <c r="H155" s="87"/>
    </row>
    <row r="156" spans="1:8" x14ac:dyDescent="0.2">
      <c r="A156" s="64">
        <v>3</v>
      </c>
      <c r="B156" s="3" t="s">
        <v>250</v>
      </c>
      <c r="C156" s="3"/>
      <c r="D156" s="3"/>
      <c r="E156" s="3"/>
      <c r="F156" s="33">
        <v>41050</v>
      </c>
      <c r="G156" s="95">
        <f t="shared" si="8"/>
        <v>2.128390972718746</v>
      </c>
      <c r="H156" s="87"/>
    </row>
    <row r="157" spans="1:8" x14ac:dyDescent="0.2">
      <c r="A157" s="64">
        <v>4</v>
      </c>
      <c r="B157" s="3" t="s">
        <v>252</v>
      </c>
      <c r="C157" s="3"/>
      <c r="D157" s="3"/>
      <c r="E157" s="3"/>
      <c r="F157" s="33">
        <v>4537</v>
      </c>
      <c r="G157" s="95">
        <f t="shared" si="8"/>
        <v>0.23523775501157004</v>
      </c>
      <c r="H157" s="87"/>
    </row>
    <row r="158" spans="1:8" x14ac:dyDescent="0.2">
      <c r="A158" s="64">
        <v>7</v>
      </c>
      <c r="B158" s="3" t="s">
        <v>253</v>
      </c>
      <c r="C158" s="3"/>
      <c r="D158" s="3"/>
      <c r="E158" s="3"/>
      <c r="F158" s="33">
        <v>2740</v>
      </c>
      <c r="G158" s="95">
        <f t="shared" si="8"/>
        <v>0.14206556066380913</v>
      </c>
      <c r="H158" s="87"/>
    </row>
    <row r="159" spans="1:8" x14ac:dyDescent="0.2">
      <c r="A159" s="64">
        <v>0</v>
      </c>
      <c r="B159" s="3" t="s">
        <v>372</v>
      </c>
      <c r="C159" s="3"/>
      <c r="D159" s="3"/>
      <c r="E159" s="3"/>
      <c r="F159" s="33">
        <v>630</v>
      </c>
      <c r="G159" s="95">
        <f t="shared" si="8"/>
        <v>3.2664709203722532E-2</v>
      </c>
      <c r="H159" s="87"/>
    </row>
    <row r="160" spans="1:8" x14ac:dyDescent="0.2">
      <c r="A160" s="65"/>
      <c r="B160" s="396" t="s">
        <v>2</v>
      </c>
      <c r="C160" s="396"/>
      <c r="D160" s="396"/>
      <c r="E160" s="396"/>
      <c r="F160" s="20">
        <f>SUM(F150:F159)</f>
        <v>1928687</v>
      </c>
      <c r="G160" s="90">
        <v>100</v>
      </c>
      <c r="H160" s="89"/>
    </row>
    <row r="161" spans="1:8" x14ac:dyDescent="0.2">
      <c r="A161" s="62"/>
      <c r="B161" s="9"/>
      <c r="C161" s="9"/>
      <c r="D161" s="9"/>
      <c r="E161" s="9"/>
      <c r="F161" s="14"/>
      <c r="G161" s="61"/>
    </row>
    <row r="162" spans="1:8" x14ac:dyDescent="0.2">
      <c r="A162" s="62"/>
      <c r="B162" s="9"/>
      <c r="C162" s="9"/>
      <c r="D162" s="9"/>
      <c r="E162" s="9"/>
      <c r="F162" s="14"/>
      <c r="G162" s="61"/>
    </row>
    <row r="163" spans="1:8" x14ac:dyDescent="0.2">
      <c r="A163" s="99" t="s">
        <v>285</v>
      </c>
      <c r="B163" s="2"/>
      <c r="C163" s="2"/>
      <c r="D163" s="2"/>
      <c r="E163" s="2"/>
      <c r="F163" s="25"/>
      <c r="G163" s="93"/>
      <c r="H163" s="86"/>
    </row>
    <row r="164" spans="1:8" x14ac:dyDescent="0.2">
      <c r="A164" s="64"/>
      <c r="B164" s="3"/>
      <c r="C164" s="3"/>
      <c r="D164" s="3"/>
      <c r="E164" s="3"/>
      <c r="F164" s="14"/>
      <c r="G164" s="61"/>
      <c r="H164" s="87"/>
    </row>
    <row r="165" spans="1:8" x14ac:dyDescent="0.2">
      <c r="A165" s="66" t="s">
        <v>58</v>
      </c>
      <c r="B165" s="79" t="s">
        <v>228</v>
      </c>
      <c r="C165" s="3"/>
      <c r="D165" s="3"/>
      <c r="E165" s="3"/>
      <c r="F165" s="15" t="s">
        <v>56</v>
      </c>
      <c r="G165" s="73" t="s">
        <v>55</v>
      </c>
      <c r="H165" s="87"/>
    </row>
    <row r="166" spans="1:8" x14ac:dyDescent="0.2">
      <c r="A166" s="64">
        <v>1</v>
      </c>
      <c r="B166" s="77" t="s">
        <v>229</v>
      </c>
      <c r="C166" s="3"/>
      <c r="D166" s="3"/>
      <c r="E166" s="3"/>
      <c r="F166" s="75">
        <v>15792</v>
      </c>
      <c r="G166" s="95">
        <f>F166/F$169*100</f>
        <v>38.470158343483554</v>
      </c>
      <c r="H166" s="87"/>
    </row>
    <row r="167" spans="1:8" x14ac:dyDescent="0.2">
      <c r="A167" s="64">
        <v>2</v>
      </c>
      <c r="B167" s="77" t="s">
        <v>230</v>
      </c>
      <c r="C167" s="3"/>
      <c r="D167" s="3"/>
      <c r="E167" s="3"/>
      <c r="F167" s="75">
        <v>25145</v>
      </c>
      <c r="G167" s="95">
        <f t="shared" ref="G167:G168" si="9">F167/F$169*100</f>
        <v>61.254567600487206</v>
      </c>
      <c r="H167" s="87"/>
    </row>
    <row r="168" spans="1:8" x14ac:dyDescent="0.2">
      <c r="A168" s="64"/>
      <c r="B168" s="77" t="s">
        <v>108</v>
      </c>
      <c r="C168" s="3"/>
      <c r="D168" s="3"/>
      <c r="E168" s="3"/>
      <c r="F168" s="78">
        <v>113</v>
      </c>
      <c r="G168" s="95">
        <f t="shared" si="9"/>
        <v>0.27527405602923266</v>
      </c>
      <c r="H168" s="87"/>
    </row>
    <row r="169" spans="1:8" x14ac:dyDescent="0.2">
      <c r="A169" s="65"/>
      <c r="B169" s="397" t="s">
        <v>287</v>
      </c>
      <c r="C169" s="397"/>
      <c r="D169" s="397"/>
      <c r="E169" s="397"/>
      <c r="F169" s="100">
        <f>SUM(F166:F168)</f>
        <v>41050</v>
      </c>
      <c r="G169" s="123">
        <v>100</v>
      </c>
      <c r="H169" s="89"/>
    </row>
    <row r="170" spans="1:8" x14ac:dyDescent="0.2">
      <c r="A170" s="62"/>
      <c r="B170" s="9"/>
      <c r="C170" s="9"/>
      <c r="D170" s="9"/>
      <c r="E170" s="9"/>
      <c r="F170" s="14"/>
      <c r="G170" s="61"/>
    </row>
    <row r="171" spans="1:8" x14ac:dyDescent="0.2">
      <c r="A171" s="62"/>
      <c r="B171" s="9"/>
      <c r="C171" s="9"/>
      <c r="D171" s="9"/>
      <c r="E171" s="9"/>
      <c r="F171" s="14"/>
      <c r="G171" s="61"/>
    </row>
    <row r="172" spans="1:8" x14ac:dyDescent="0.2">
      <c r="A172" s="99" t="s">
        <v>286</v>
      </c>
      <c r="B172" s="2"/>
      <c r="C172" s="2"/>
      <c r="D172" s="2"/>
      <c r="E172" s="2"/>
      <c r="F172" s="25"/>
      <c r="G172" s="93"/>
      <c r="H172" s="86"/>
    </row>
    <row r="173" spans="1:8" x14ac:dyDescent="0.2">
      <c r="C173" s="3"/>
      <c r="D173" s="3"/>
      <c r="E173" s="3"/>
      <c r="F173" s="14"/>
      <c r="G173" s="61"/>
      <c r="H173" s="87"/>
    </row>
    <row r="174" spans="1:8" x14ac:dyDescent="0.2">
      <c r="A174" s="66" t="s">
        <v>58</v>
      </c>
      <c r="B174" s="79" t="s">
        <v>231</v>
      </c>
      <c r="C174" s="3"/>
      <c r="D174" s="3"/>
      <c r="E174" s="3"/>
      <c r="F174" s="15" t="s">
        <v>56</v>
      </c>
      <c r="G174" s="73" t="s">
        <v>55</v>
      </c>
      <c r="H174" s="87"/>
    </row>
    <row r="175" spans="1:8" x14ac:dyDescent="0.2">
      <c r="A175" s="68">
        <v>1</v>
      </c>
      <c r="B175" s="77" t="s">
        <v>380</v>
      </c>
      <c r="C175" s="3"/>
      <c r="D175" s="3"/>
      <c r="F175" s="175">
        <v>26815</v>
      </c>
      <c r="G175" s="95">
        <f>F175/F$184*100</f>
        <v>53.034947884733299</v>
      </c>
      <c r="H175" s="87"/>
    </row>
    <row r="176" spans="1:8" x14ac:dyDescent="0.2">
      <c r="A176" s="68">
        <v>2</v>
      </c>
      <c r="B176" s="77" t="s">
        <v>381</v>
      </c>
      <c r="C176" s="3"/>
      <c r="D176" s="3"/>
      <c r="F176" s="175">
        <v>19628</v>
      </c>
      <c r="G176" s="95">
        <f t="shared" ref="G176:G183" si="10">F176/F$184*100</f>
        <v>38.820434722414511</v>
      </c>
      <c r="H176" s="87"/>
    </row>
    <row r="177" spans="1:8" x14ac:dyDescent="0.2">
      <c r="A177" s="68">
        <v>3</v>
      </c>
      <c r="B177" s="77" t="s">
        <v>382</v>
      </c>
      <c r="C177" s="3"/>
      <c r="D177" s="3"/>
      <c r="F177" s="175">
        <v>1968</v>
      </c>
      <c r="G177" s="95">
        <f t="shared" si="10"/>
        <v>3.8923280789541348</v>
      </c>
      <c r="H177" s="87"/>
    </row>
    <row r="178" spans="1:8" x14ac:dyDescent="0.2">
      <c r="A178" s="68">
        <v>6</v>
      </c>
      <c r="B178" s="77" t="s">
        <v>383</v>
      </c>
      <c r="F178" s="175">
        <v>711</v>
      </c>
      <c r="G178" s="95">
        <f t="shared" si="10"/>
        <v>1.4062221870611737</v>
      </c>
      <c r="H178" s="87"/>
    </row>
    <row r="179" spans="1:8" x14ac:dyDescent="0.2">
      <c r="A179" s="68">
        <v>4</v>
      </c>
      <c r="B179" s="77" t="s">
        <v>384</v>
      </c>
      <c r="C179" s="3"/>
      <c r="D179" s="3"/>
      <c r="F179" s="175">
        <v>586</v>
      </c>
      <c r="G179" s="95">
        <f t="shared" si="10"/>
        <v>1.1589960641601234</v>
      </c>
      <c r="H179" s="87"/>
    </row>
    <row r="180" spans="1:8" x14ac:dyDescent="0.2">
      <c r="A180" s="68">
        <v>5</v>
      </c>
      <c r="B180" s="77" t="s">
        <v>385</v>
      </c>
      <c r="F180" s="175">
        <v>312</v>
      </c>
      <c r="G180" s="95">
        <f t="shared" si="10"/>
        <v>0.61707640276102127</v>
      </c>
      <c r="H180" s="87"/>
    </row>
    <row r="181" spans="1:8" x14ac:dyDescent="0.2">
      <c r="A181" s="391">
        <v>7</v>
      </c>
      <c r="B181" s="77" t="s">
        <v>386</v>
      </c>
      <c r="F181" s="175">
        <v>265</v>
      </c>
      <c r="G181" s="95">
        <f t="shared" si="10"/>
        <v>0.52411938055022644</v>
      </c>
      <c r="H181" s="87"/>
    </row>
    <row r="182" spans="1:8" x14ac:dyDescent="0.2">
      <c r="A182" s="68">
        <v>8</v>
      </c>
      <c r="B182" s="77" t="s">
        <v>387</v>
      </c>
      <c r="D182" s="3"/>
      <c r="F182" s="175">
        <v>166</v>
      </c>
      <c r="G182" s="95">
        <f t="shared" si="10"/>
        <v>0.3283162912125947</v>
      </c>
      <c r="H182" s="87"/>
    </row>
    <row r="183" spans="1:8" x14ac:dyDescent="0.2">
      <c r="A183" s="68">
        <v>9</v>
      </c>
      <c r="B183" s="77" t="s">
        <v>388</v>
      </c>
      <c r="C183" s="3"/>
      <c r="D183" s="3"/>
      <c r="F183" s="175">
        <v>110</v>
      </c>
      <c r="G183" s="95">
        <f t="shared" si="10"/>
        <v>0.21755898815292418</v>
      </c>
      <c r="H183" s="87"/>
    </row>
    <row r="184" spans="1:8" x14ac:dyDescent="0.2">
      <c r="A184" s="65"/>
      <c r="B184" s="397" t="s">
        <v>288</v>
      </c>
      <c r="C184" s="397"/>
      <c r="D184" s="397"/>
      <c r="E184" s="124"/>
      <c r="F184" s="100">
        <f>SUM(F175:F183)</f>
        <v>50561</v>
      </c>
      <c r="G184" s="123">
        <v>100</v>
      </c>
      <c r="H184" s="89"/>
    </row>
  </sheetData>
  <mergeCells count="14">
    <mergeCell ref="C15:E15"/>
    <mergeCell ref="B34:E34"/>
    <mergeCell ref="B46:E46"/>
    <mergeCell ref="A2:H2"/>
    <mergeCell ref="A4:H4"/>
    <mergeCell ref="B56:E56"/>
    <mergeCell ref="B160:E160"/>
    <mergeCell ref="B184:D184"/>
    <mergeCell ref="B110:D110"/>
    <mergeCell ref="B65:E65"/>
    <mergeCell ref="B95:E95"/>
    <mergeCell ref="B136:E136"/>
    <mergeCell ref="B145:E145"/>
    <mergeCell ref="B169:E169"/>
  </mergeCells>
  <phoneticPr fontId="5" type="noConversion"/>
  <printOptions horizontalCentered="1"/>
  <pageMargins left="0.59055118110236227" right="0.59055118110236227" top="0.78740157480314965" bottom="0.59055118110236227" header="0.19685039370078741" footer="0.51181102362204722"/>
  <pageSetup paperSize="9" scale="71" orientation="portrait" r:id="rId1"/>
  <headerFooter alignWithMargins="0"/>
  <rowBreaks count="2" manualBreakCount="2">
    <brk id="66" max="7" man="1"/>
    <brk id="136" max="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zoomScaleNormal="100" zoomScaleSheetLayoutView="80" workbookViewId="0">
      <pane xSplit="4" ySplit="11" topLeftCell="E12" activePane="bottomRight" state="frozen"/>
      <selection pane="topRight" activeCell="D1" sqref="D1"/>
      <selection pane="bottomLeft" activeCell="A13" sqref="A13"/>
      <selection pane="bottomRight"/>
    </sheetView>
  </sheetViews>
  <sheetFormatPr defaultRowHeight="12.75" x14ac:dyDescent="0.2"/>
  <cols>
    <col min="1" max="1" width="13.7109375" customWidth="1"/>
    <col min="2" max="2" width="13.85546875" style="110" customWidth="1"/>
    <col min="3" max="3" width="8.5703125" style="110" customWidth="1"/>
    <col min="4" max="4" width="35.5703125" style="110" customWidth="1"/>
    <col min="7" max="7" width="9.5703125" customWidth="1"/>
    <col min="8" max="10" width="8.7109375" customWidth="1"/>
    <col min="13" max="13" width="9.5703125" customWidth="1"/>
    <col min="14" max="16" width="8.7109375" customWidth="1"/>
    <col min="19" max="19" width="9.7109375" customWidth="1"/>
    <col min="20" max="22" width="8.7109375" customWidth="1"/>
  </cols>
  <sheetData>
    <row r="1" spans="1:22" x14ac:dyDescent="0.2">
      <c r="A1" s="3"/>
      <c r="B1" s="16"/>
      <c r="C1" s="16"/>
      <c r="D1" s="16"/>
      <c r="E1" s="3"/>
      <c r="F1" s="70"/>
      <c r="H1" s="70"/>
      <c r="J1" s="70"/>
      <c r="L1" s="70"/>
      <c r="N1" s="70"/>
    </row>
    <row r="2" spans="1:22" x14ac:dyDescent="0.2">
      <c r="A2" s="467" t="s">
        <v>379</v>
      </c>
      <c r="B2" s="467"/>
      <c r="C2" s="467"/>
      <c r="D2" s="467"/>
      <c r="E2" s="467"/>
      <c r="F2" s="467"/>
      <c r="G2" s="467"/>
      <c r="H2" s="467"/>
      <c r="I2" s="467"/>
      <c r="J2" s="467"/>
      <c r="K2" s="467"/>
      <c r="L2" s="467"/>
      <c r="M2" s="467"/>
      <c r="N2" s="467"/>
      <c r="O2" s="467"/>
      <c r="P2" s="467"/>
      <c r="Q2" s="467"/>
      <c r="R2" s="467"/>
      <c r="S2" s="467"/>
      <c r="T2" s="467"/>
      <c r="U2" s="467"/>
      <c r="V2" s="467"/>
    </row>
    <row r="3" spans="1:22" x14ac:dyDescent="0.2">
      <c r="A3" s="3"/>
      <c r="B3" s="16"/>
      <c r="C3" s="109"/>
      <c r="D3" s="109"/>
      <c r="E3" s="11"/>
      <c r="F3" s="70"/>
      <c r="H3" s="70"/>
      <c r="J3" s="70"/>
      <c r="L3" s="70"/>
      <c r="N3" s="70"/>
    </row>
    <row r="4" spans="1:22" x14ac:dyDescent="0.2">
      <c r="A4" s="399" t="s">
        <v>63</v>
      </c>
      <c r="B4" s="399"/>
      <c r="C4" s="399"/>
      <c r="D4" s="399"/>
      <c r="E4" s="399"/>
      <c r="F4" s="399"/>
      <c r="G4" s="399"/>
      <c r="H4" s="399"/>
      <c r="I4" s="399"/>
      <c r="J4" s="399"/>
      <c r="K4" s="399"/>
      <c r="L4" s="399"/>
      <c r="M4" s="399"/>
      <c r="N4" s="399"/>
      <c r="O4" s="399"/>
    </row>
    <row r="5" spans="1:22" x14ac:dyDescent="0.2">
      <c r="F5" s="70"/>
      <c r="H5" s="70"/>
      <c r="J5" s="70"/>
      <c r="L5" s="70"/>
      <c r="N5" s="70"/>
    </row>
    <row r="6" spans="1:22" x14ac:dyDescent="0.2">
      <c r="A6" s="1" t="s">
        <v>309</v>
      </c>
      <c r="B6" s="28"/>
      <c r="F6" s="70"/>
      <c r="H6" s="70"/>
      <c r="J6" s="70"/>
      <c r="L6" s="70"/>
      <c r="N6" s="70"/>
    </row>
    <row r="7" spans="1:22" ht="13.5" thickBot="1" x14ac:dyDescent="0.25"/>
    <row r="8" spans="1:22" ht="13.5" customHeight="1" thickBot="1" x14ac:dyDescent="0.25">
      <c r="A8" s="475" t="s">
        <v>308</v>
      </c>
      <c r="B8" s="475" t="s">
        <v>7</v>
      </c>
      <c r="C8" s="475" t="s">
        <v>58</v>
      </c>
      <c r="D8" s="475" t="s">
        <v>258</v>
      </c>
      <c r="E8" s="458" t="s">
        <v>196</v>
      </c>
      <c r="F8" s="459"/>
      <c r="G8" s="459"/>
      <c r="H8" s="459"/>
      <c r="I8" s="459"/>
      <c r="J8" s="459"/>
      <c r="K8" s="460"/>
      <c r="L8" s="460"/>
      <c r="M8" s="460"/>
      <c r="N8" s="460"/>
      <c r="O8" s="460"/>
      <c r="P8" s="460"/>
      <c r="Q8" s="459"/>
      <c r="R8" s="459"/>
      <c r="S8" s="459"/>
      <c r="T8" s="459"/>
      <c r="U8" s="459"/>
      <c r="V8" s="461"/>
    </row>
    <row r="9" spans="1:22" ht="13.5" customHeight="1" thickBot="1" x14ac:dyDescent="0.25">
      <c r="A9" s="476"/>
      <c r="B9" s="476"/>
      <c r="C9" s="476"/>
      <c r="D9" s="476"/>
      <c r="E9" s="463" t="s">
        <v>221</v>
      </c>
      <c r="F9" s="460"/>
      <c r="G9" s="460"/>
      <c r="H9" s="460"/>
      <c r="I9" s="460"/>
      <c r="J9" s="464"/>
      <c r="K9" s="462" t="s">
        <v>222</v>
      </c>
      <c r="L9" s="462"/>
      <c r="M9" s="462"/>
      <c r="N9" s="462"/>
      <c r="O9" s="462"/>
      <c r="P9" s="462"/>
      <c r="Q9" s="463" t="s">
        <v>223</v>
      </c>
      <c r="R9" s="460"/>
      <c r="S9" s="460"/>
      <c r="T9" s="460"/>
      <c r="U9" s="460"/>
      <c r="V9" s="464"/>
    </row>
    <row r="10" spans="1:22" ht="13.5" thickBot="1" x14ac:dyDescent="0.25">
      <c r="A10" s="476"/>
      <c r="B10" s="476"/>
      <c r="C10" s="476"/>
      <c r="D10" s="476"/>
      <c r="E10" s="468" t="s">
        <v>218</v>
      </c>
      <c r="F10" s="470" t="s">
        <v>233</v>
      </c>
      <c r="G10" s="462"/>
      <c r="H10" s="462"/>
      <c r="I10" s="462"/>
      <c r="J10" s="471"/>
      <c r="K10" s="472" t="s">
        <v>218</v>
      </c>
      <c r="L10" s="470" t="s">
        <v>233</v>
      </c>
      <c r="M10" s="462"/>
      <c r="N10" s="462"/>
      <c r="O10" s="462"/>
      <c r="P10" s="462"/>
      <c r="Q10" s="468" t="s">
        <v>218</v>
      </c>
      <c r="R10" s="470" t="s">
        <v>233</v>
      </c>
      <c r="S10" s="462"/>
      <c r="T10" s="462"/>
      <c r="U10" s="462"/>
      <c r="V10" s="471"/>
    </row>
    <row r="11" spans="1:22" ht="13.5" thickBot="1" x14ac:dyDescent="0.25">
      <c r="A11" s="477"/>
      <c r="B11" s="477"/>
      <c r="C11" s="477"/>
      <c r="D11" s="477"/>
      <c r="E11" s="469"/>
      <c r="F11" s="364" t="s">
        <v>234</v>
      </c>
      <c r="G11" s="364" t="s">
        <v>235</v>
      </c>
      <c r="H11" s="364" t="s">
        <v>236</v>
      </c>
      <c r="I11" s="364" t="s">
        <v>237</v>
      </c>
      <c r="J11" s="365" t="s">
        <v>238</v>
      </c>
      <c r="K11" s="473"/>
      <c r="L11" s="364" t="s">
        <v>234</v>
      </c>
      <c r="M11" s="364" t="s">
        <v>235</v>
      </c>
      <c r="N11" s="364" t="s">
        <v>236</v>
      </c>
      <c r="O11" s="364" t="s">
        <v>237</v>
      </c>
      <c r="P11" s="366" t="s">
        <v>238</v>
      </c>
      <c r="Q11" s="469"/>
      <c r="R11" s="364" t="s">
        <v>234</v>
      </c>
      <c r="S11" s="364" t="s">
        <v>235</v>
      </c>
      <c r="T11" s="364" t="s">
        <v>236</v>
      </c>
      <c r="U11" s="364" t="s">
        <v>237</v>
      </c>
      <c r="V11" s="365" t="s">
        <v>238</v>
      </c>
    </row>
    <row r="12" spans="1:22" ht="14.25" x14ac:dyDescent="0.2">
      <c r="A12" s="474" t="s">
        <v>243</v>
      </c>
      <c r="B12" s="360" t="s">
        <v>373</v>
      </c>
      <c r="C12" s="361" t="s">
        <v>131</v>
      </c>
      <c r="D12" s="360" t="s">
        <v>35</v>
      </c>
      <c r="E12" s="362">
        <v>2872</v>
      </c>
      <c r="F12" s="363">
        <v>24.3</v>
      </c>
      <c r="G12" s="363">
        <v>15</v>
      </c>
      <c r="H12" s="363">
        <v>7</v>
      </c>
      <c r="I12" s="363">
        <v>30</v>
      </c>
      <c r="J12" s="363">
        <v>55</v>
      </c>
      <c r="K12" s="362">
        <v>18718</v>
      </c>
      <c r="L12" s="363">
        <v>59.4</v>
      </c>
      <c r="M12" s="363">
        <v>39</v>
      </c>
      <c r="N12" s="363">
        <v>15</v>
      </c>
      <c r="O12" s="363">
        <v>81</v>
      </c>
      <c r="P12" s="363">
        <v>142</v>
      </c>
      <c r="Q12" s="363">
        <v>295</v>
      </c>
      <c r="R12" s="363">
        <v>96</v>
      </c>
      <c r="S12" s="363">
        <v>66</v>
      </c>
      <c r="T12" s="363">
        <v>31</v>
      </c>
      <c r="U12" s="363">
        <v>123</v>
      </c>
      <c r="V12" s="363">
        <v>216</v>
      </c>
    </row>
    <row r="13" spans="1:22" ht="14.25" x14ac:dyDescent="0.2">
      <c r="A13" s="456"/>
      <c r="B13" s="356" t="s">
        <v>376</v>
      </c>
      <c r="C13" s="359" t="s">
        <v>138</v>
      </c>
      <c r="D13" s="356" t="s">
        <v>30</v>
      </c>
      <c r="E13" s="357">
        <v>3934</v>
      </c>
      <c r="F13" s="358">
        <v>45</v>
      </c>
      <c r="G13" s="358">
        <v>27</v>
      </c>
      <c r="H13" s="358">
        <v>14</v>
      </c>
      <c r="I13" s="358">
        <v>57</v>
      </c>
      <c r="J13" s="358">
        <v>105</v>
      </c>
      <c r="K13" s="357">
        <v>8870</v>
      </c>
      <c r="L13" s="358">
        <v>137.69999999999999</v>
      </c>
      <c r="M13" s="358">
        <v>93</v>
      </c>
      <c r="N13" s="358">
        <v>33</v>
      </c>
      <c r="O13" s="358">
        <v>196</v>
      </c>
      <c r="P13" s="358">
        <v>328.5</v>
      </c>
      <c r="Q13" s="358">
        <v>220</v>
      </c>
      <c r="R13" s="358">
        <v>218.7</v>
      </c>
      <c r="S13" s="358">
        <v>152.5</v>
      </c>
      <c r="T13" s="358">
        <v>62.5</v>
      </c>
      <c r="U13" s="358">
        <v>313</v>
      </c>
      <c r="V13" s="358">
        <v>493</v>
      </c>
    </row>
    <row r="14" spans="1:22" ht="14.25" x14ac:dyDescent="0.2">
      <c r="A14" s="456"/>
      <c r="B14" s="465" t="s">
        <v>377</v>
      </c>
      <c r="C14" s="359" t="s">
        <v>139</v>
      </c>
      <c r="D14" s="356" t="s">
        <v>25</v>
      </c>
      <c r="E14" s="357">
        <v>8453</v>
      </c>
      <c r="F14" s="358">
        <v>58.5</v>
      </c>
      <c r="G14" s="358">
        <v>39</v>
      </c>
      <c r="H14" s="358">
        <v>18</v>
      </c>
      <c r="I14" s="358">
        <v>80</v>
      </c>
      <c r="J14" s="358">
        <v>137</v>
      </c>
      <c r="K14" s="357">
        <v>13136</v>
      </c>
      <c r="L14" s="358">
        <v>90.8</v>
      </c>
      <c r="M14" s="358">
        <v>52</v>
      </c>
      <c r="N14" s="358">
        <v>14</v>
      </c>
      <c r="O14" s="358">
        <v>134</v>
      </c>
      <c r="P14" s="358">
        <v>237</v>
      </c>
      <c r="Q14" s="358">
        <v>199</v>
      </c>
      <c r="R14" s="358">
        <v>163.69999999999999</v>
      </c>
      <c r="S14" s="358">
        <v>107</v>
      </c>
      <c r="T14" s="358">
        <v>30</v>
      </c>
      <c r="U14" s="358">
        <v>233</v>
      </c>
      <c r="V14" s="358">
        <v>422</v>
      </c>
    </row>
    <row r="15" spans="1:22" ht="14.25" x14ac:dyDescent="0.2">
      <c r="A15" s="456"/>
      <c r="B15" s="465"/>
      <c r="C15" s="359" t="s">
        <v>140</v>
      </c>
      <c r="D15" s="356" t="s">
        <v>109</v>
      </c>
      <c r="E15" s="357">
        <v>6269</v>
      </c>
      <c r="F15" s="358">
        <v>38</v>
      </c>
      <c r="G15" s="358">
        <v>25</v>
      </c>
      <c r="H15" s="358">
        <v>13</v>
      </c>
      <c r="I15" s="358">
        <v>51</v>
      </c>
      <c r="J15" s="358">
        <v>86</v>
      </c>
      <c r="K15" s="357">
        <v>12750</v>
      </c>
      <c r="L15" s="358">
        <v>71.900000000000006</v>
      </c>
      <c r="M15" s="358">
        <v>43</v>
      </c>
      <c r="N15" s="358">
        <v>14</v>
      </c>
      <c r="O15" s="358">
        <v>102</v>
      </c>
      <c r="P15" s="358">
        <v>180</v>
      </c>
      <c r="Q15" s="358">
        <v>356</v>
      </c>
      <c r="R15" s="358">
        <v>139.69999999999999</v>
      </c>
      <c r="S15" s="358">
        <v>107</v>
      </c>
      <c r="T15" s="358">
        <v>39.5</v>
      </c>
      <c r="U15" s="358">
        <v>199.5</v>
      </c>
      <c r="V15" s="358">
        <v>323</v>
      </c>
    </row>
    <row r="16" spans="1:22" ht="14.25" x14ac:dyDescent="0.2">
      <c r="A16" s="456"/>
      <c r="B16" s="465"/>
      <c r="C16" s="359" t="s">
        <v>141</v>
      </c>
      <c r="D16" s="356" t="s">
        <v>27</v>
      </c>
      <c r="E16" s="357">
        <v>10096</v>
      </c>
      <c r="F16" s="358">
        <v>36.4</v>
      </c>
      <c r="G16" s="358">
        <v>22</v>
      </c>
      <c r="H16" s="358">
        <v>9</v>
      </c>
      <c r="I16" s="358">
        <v>49</v>
      </c>
      <c r="J16" s="358">
        <v>88</v>
      </c>
      <c r="K16" s="357">
        <v>24859</v>
      </c>
      <c r="L16" s="358">
        <v>52.3</v>
      </c>
      <c r="M16" s="358">
        <v>22</v>
      </c>
      <c r="N16" s="358">
        <v>3</v>
      </c>
      <c r="O16" s="358">
        <v>77</v>
      </c>
      <c r="P16" s="358">
        <v>146</v>
      </c>
      <c r="Q16" s="358">
        <v>190</v>
      </c>
      <c r="R16" s="358">
        <v>194</v>
      </c>
      <c r="S16" s="358">
        <v>126</v>
      </c>
      <c r="T16" s="358">
        <v>50</v>
      </c>
      <c r="U16" s="358">
        <v>318</v>
      </c>
      <c r="V16" s="358">
        <v>470.5</v>
      </c>
    </row>
    <row r="17" spans="1:22" ht="14.25" x14ac:dyDescent="0.2">
      <c r="A17" s="456"/>
      <c r="B17" s="465"/>
      <c r="C17" s="359" t="s">
        <v>142</v>
      </c>
      <c r="D17" s="356" t="s">
        <v>28</v>
      </c>
      <c r="E17" s="357">
        <v>3254</v>
      </c>
      <c r="F17" s="358">
        <v>37</v>
      </c>
      <c r="G17" s="358">
        <v>24</v>
      </c>
      <c r="H17" s="358">
        <v>12</v>
      </c>
      <c r="I17" s="358">
        <v>46</v>
      </c>
      <c r="J17" s="358">
        <v>81</v>
      </c>
      <c r="K17" s="357">
        <v>4256</v>
      </c>
      <c r="L17" s="358">
        <v>58.7</v>
      </c>
      <c r="M17" s="358">
        <v>33</v>
      </c>
      <c r="N17" s="358">
        <v>12</v>
      </c>
      <c r="O17" s="358">
        <v>77</v>
      </c>
      <c r="P17" s="358">
        <v>142</v>
      </c>
      <c r="Q17" s="358">
        <v>24</v>
      </c>
      <c r="R17" s="358">
        <v>130.30000000000001</v>
      </c>
      <c r="S17" s="358">
        <v>70</v>
      </c>
      <c r="T17" s="358">
        <v>17.5</v>
      </c>
      <c r="U17" s="358">
        <v>182</v>
      </c>
      <c r="V17" s="358">
        <v>290</v>
      </c>
    </row>
    <row r="18" spans="1:22" ht="14.25" x14ac:dyDescent="0.2">
      <c r="A18" s="456"/>
      <c r="B18" s="465" t="s">
        <v>378</v>
      </c>
      <c r="C18" s="359" t="s">
        <v>145</v>
      </c>
      <c r="D18" s="356" t="s">
        <v>73</v>
      </c>
      <c r="E18" s="357">
        <v>11491</v>
      </c>
      <c r="F18" s="358">
        <v>41.5</v>
      </c>
      <c r="G18" s="358">
        <v>25</v>
      </c>
      <c r="H18" s="358">
        <v>11</v>
      </c>
      <c r="I18" s="358">
        <v>55</v>
      </c>
      <c r="J18" s="358">
        <v>99</v>
      </c>
      <c r="K18" s="357">
        <v>15988</v>
      </c>
      <c r="L18" s="358">
        <v>115.8</v>
      </c>
      <c r="M18" s="358">
        <v>83</v>
      </c>
      <c r="N18" s="358">
        <v>25</v>
      </c>
      <c r="O18" s="358">
        <v>172</v>
      </c>
      <c r="P18" s="358">
        <v>272</v>
      </c>
      <c r="Q18" s="358">
        <v>893</v>
      </c>
      <c r="R18" s="358">
        <v>256.3</v>
      </c>
      <c r="S18" s="358">
        <v>206</v>
      </c>
      <c r="T18" s="358">
        <v>84</v>
      </c>
      <c r="U18" s="358">
        <v>371</v>
      </c>
      <c r="V18" s="358">
        <v>566</v>
      </c>
    </row>
    <row r="19" spans="1:22" ht="14.25" x14ac:dyDescent="0.2">
      <c r="A19" s="456"/>
      <c r="B19" s="465"/>
      <c r="C19" s="359" t="s">
        <v>146</v>
      </c>
      <c r="D19" s="356" t="s">
        <v>26</v>
      </c>
      <c r="E19" s="357">
        <v>7771</v>
      </c>
      <c r="F19" s="358">
        <v>45.3</v>
      </c>
      <c r="G19" s="358">
        <v>27</v>
      </c>
      <c r="H19" s="358">
        <v>12</v>
      </c>
      <c r="I19" s="358">
        <v>62</v>
      </c>
      <c r="J19" s="358">
        <v>109</v>
      </c>
      <c r="K19" s="357">
        <v>16961</v>
      </c>
      <c r="L19" s="358">
        <v>158.6</v>
      </c>
      <c r="M19" s="358">
        <v>123</v>
      </c>
      <c r="N19" s="358">
        <v>47</v>
      </c>
      <c r="O19" s="358">
        <v>237</v>
      </c>
      <c r="P19" s="358">
        <v>353</v>
      </c>
      <c r="Q19" s="358">
        <v>228</v>
      </c>
      <c r="R19" s="358">
        <v>243.6</v>
      </c>
      <c r="S19" s="358">
        <v>199</v>
      </c>
      <c r="T19" s="358">
        <v>60.5</v>
      </c>
      <c r="U19" s="358">
        <v>377.5</v>
      </c>
      <c r="V19" s="358">
        <v>542</v>
      </c>
    </row>
    <row r="20" spans="1:22" ht="14.25" x14ac:dyDescent="0.2">
      <c r="A20" s="456"/>
      <c r="B20" s="465"/>
      <c r="C20" s="359" t="s">
        <v>148</v>
      </c>
      <c r="D20" s="356" t="s">
        <v>19</v>
      </c>
      <c r="E20" s="357">
        <v>6840</v>
      </c>
      <c r="F20" s="358">
        <v>26.2</v>
      </c>
      <c r="G20" s="358">
        <v>18</v>
      </c>
      <c r="H20" s="358">
        <v>10</v>
      </c>
      <c r="I20" s="358">
        <v>31</v>
      </c>
      <c r="J20" s="358">
        <v>52</v>
      </c>
      <c r="K20" s="357">
        <v>15662</v>
      </c>
      <c r="L20" s="358">
        <v>87.3</v>
      </c>
      <c r="M20" s="358">
        <v>64</v>
      </c>
      <c r="N20" s="358">
        <v>26</v>
      </c>
      <c r="O20" s="358">
        <v>126</v>
      </c>
      <c r="P20" s="358">
        <v>196</v>
      </c>
      <c r="Q20" s="358">
        <v>511</v>
      </c>
      <c r="R20" s="358">
        <v>190.4</v>
      </c>
      <c r="S20" s="358">
        <v>149</v>
      </c>
      <c r="T20" s="358">
        <v>72</v>
      </c>
      <c r="U20" s="358">
        <v>259</v>
      </c>
      <c r="V20" s="358">
        <v>425</v>
      </c>
    </row>
    <row r="21" spans="1:22" ht="14.25" x14ac:dyDescent="0.2">
      <c r="A21" s="456"/>
      <c r="B21" s="465" t="s">
        <v>297</v>
      </c>
      <c r="C21" s="359" t="s">
        <v>149</v>
      </c>
      <c r="D21" s="356" t="s">
        <v>17</v>
      </c>
      <c r="E21" s="358">
        <v>784</v>
      </c>
      <c r="F21" s="358">
        <v>5.2</v>
      </c>
      <c r="G21" s="358">
        <v>2</v>
      </c>
      <c r="H21" s="358">
        <v>1</v>
      </c>
      <c r="I21" s="358">
        <v>4</v>
      </c>
      <c r="J21" s="358">
        <v>12</v>
      </c>
      <c r="K21" s="357">
        <v>5028</v>
      </c>
      <c r="L21" s="358">
        <v>5.3</v>
      </c>
      <c r="M21" s="358">
        <v>2</v>
      </c>
      <c r="N21" s="358">
        <v>1</v>
      </c>
      <c r="O21" s="358">
        <v>3</v>
      </c>
      <c r="P21" s="358">
        <v>11</v>
      </c>
      <c r="Q21" s="358">
        <v>202</v>
      </c>
      <c r="R21" s="358">
        <v>7.2</v>
      </c>
      <c r="S21" s="358">
        <v>1</v>
      </c>
      <c r="T21" s="358">
        <v>1</v>
      </c>
      <c r="U21" s="358">
        <v>2</v>
      </c>
      <c r="V21" s="358">
        <v>6</v>
      </c>
    </row>
    <row r="22" spans="1:22" ht="14.25" x14ac:dyDescent="0.2">
      <c r="A22" s="456"/>
      <c r="B22" s="465"/>
      <c r="C22" s="359" t="s">
        <v>150</v>
      </c>
      <c r="D22" s="356" t="s">
        <v>18</v>
      </c>
      <c r="E22" s="357">
        <v>3435</v>
      </c>
      <c r="F22" s="358">
        <v>20.5</v>
      </c>
      <c r="G22" s="358">
        <v>11</v>
      </c>
      <c r="H22" s="358">
        <v>4</v>
      </c>
      <c r="I22" s="358">
        <v>25</v>
      </c>
      <c r="J22" s="358">
        <v>48</v>
      </c>
      <c r="K22" s="357">
        <v>11558</v>
      </c>
      <c r="L22" s="358">
        <v>63.7</v>
      </c>
      <c r="M22" s="358">
        <v>35</v>
      </c>
      <c r="N22" s="358">
        <v>8</v>
      </c>
      <c r="O22" s="358">
        <v>89</v>
      </c>
      <c r="P22" s="358">
        <v>165</v>
      </c>
      <c r="Q22" s="358">
        <v>230</v>
      </c>
      <c r="R22" s="358">
        <v>102.8</v>
      </c>
      <c r="S22" s="358">
        <v>56.5</v>
      </c>
      <c r="T22" s="358">
        <v>17</v>
      </c>
      <c r="U22" s="358">
        <v>136</v>
      </c>
      <c r="V22" s="358">
        <v>263</v>
      </c>
    </row>
    <row r="23" spans="1:22" ht="14.25" x14ac:dyDescent="0.2">
      <c r="A23" s="456"/>
      <c r="B23" s="465"/>
      <c r="C23" s="359" t="s">
        <v>151</v>
      </c>
      <c r="D23" s="356" t="s">
        <v>20</v>
      </c>
      <c r="E23" s="357">
        <v>4065</v>
      </c>
      <c r="F23" s="358">
        <v>12.5</v>
      </c>
      <c r="G23" s="358">
        <v>9</v>
      </c>
      <c r="H23" s="358">
        <v>6</v>
      </c>
      <c r="I23" s="358">
        <v>15</v>
      </c>
      <c r="J23" s="358">
        <v>23</v>
      </c>
      <c r="K23" s="357">
        <v>12923</v>
      </c>
      <c r="L23" s="358">
        <v>30.8</v>
      </c>
      <c r="M23" s="358">
        <v>19</v>
      </c>
      <c r="N23" s="358">
        <v>9</v>
      </c>
      <c r="O23" s="358">
        <v>39</v>
      </c>
      <c r="P23" s="358">
        <v>72</v>
      </c>
      <c r="Q23" s="358">
        <v>571</v>
      </c>
      <c r="R23" s="358">
        <v>57.7</v>
      </c>
      <c r="S23" s="358">
        <v>40</v>
      </c>
      <c r="T23" s="358">
        <v>15</v>
      </c>
      <c r="U23" s="358">
        <v>83</v>
      </c>
      <c r="V23" s="358">
        <v>125</v>
      </c>
    </row>
    <row r="24" spans="1:22" ht="14.25" x14ac:dyDescent="0.2">
      <c r="A24" s="456"/>
      <c r="B24" s="465" t="s">
        <v>299</v>
      </c>
      <c r="C24" s="359" t="s">
        <v>155</v>
      </c>
      <c r="D24" s="356" t="s">
        <v>40</v>
      </c>
      <c r="E24" s="357">
        <v>12751</v>
      </c>
      <c r="F24" s="358">
        <v>32.6</v>
      </c>
      <c r="G24" s="358">
        <v>18</v>
      </c>
      <c r="H24" s="358">
        <v>7</v>
      </c>
      <c r="I24" s="358">
        <v>42</v>
      </c>
      <c r="J24" s="358">
        <v>82</v>
      </c>
      <c r="K24" s="357">
        <v>17426</v>
      </c>
      <c r="L24" s="358">
        <v>63.1</v>
      </c>
      <c r="M24" s="358">
        <v>32</v>
      </c>
      <c r="N24" s="358">
        <v>9</v>
      </c>
      <c r="O24" s="358">
        <v>87</v>
      </c>
      <c r="P24" s="358">
        <v>167</v>
      </c>
      <c r="Q24" s="358">
        <v>596</v>
      </c>
      <c r="R24" s="358">
        <v>149.1</v>
      </c>
      <c r="S24" s="358">
        <v>81</v>
      </c>
      <c r="T24" s="358">
        <v>27.5</v>
      </c>
      <c r="U24" s="358">
        <v>201.5</v>
      </c>
      <c r="V24" s="358">
        <v>385</v>
      </c>
    </row>
    <row r="25" spans="1:22" ht="14.25" x14ac:dyDescent="0.2">
      <c r="A25" s="456"/>
      <c r="B25" s="465"/>
      <c r="C25" s="359" t="s">
        <v>156</v>
      </c>
      <c r="D25" s="356" t="s">
        <v>41</v>
      </c>
      <c r="E25" s="357">
        <v>6442</v>
      </c>
      <c r="F25" s="358">
        <v>12</v>
      </c>
      <c r="G25" s="358">
        <v>5</v>
      </c>
      <c r="H25" s="358">
        <v>2</v>
      </c>
      <c r="I25" s="358">
        <v>14</v>
      </c>
      <c r="J25" s="358">
        <v>29</v>
      </c>
      <c r="K25" s="357">
        <v>14261</v>
      </c>
      <c r="L25" s="358">
        <v>28.6</v>
      </c>
      <c r="M25" s="358">
        <v>14</v>
      </c>
      <c r="N25" s="358">
        <v>4</v>
      </c>
      <c r="O25" s="358">
        <v>36</v>
      </c>
      <c r="P25" s="358">
        <v>72</v>
      </c>
      <c r="Q25" s="358">
        <v>815</v>
      </c>
      <c r="R25" s="358">
        <v>45.9</v>
      </c>
      <c r="S25" s="358">
        <v>21</v>
      </c>
      <c r="T25" s="358">
        <v>8</v>
      </c>
      <c r="U25" s="358">
        <v>54</v>
      </c>
      <c r="V25" s="358">
        <v>107</v>
      </c>
    </row>
    <row r="26" spans="1:22" ht="14.25" x14ac:dyDescent="0.2">
      <c r="A26" s="456"/>
      <c r="B26" s="465"/>
      <c r="C26" s="359" t="s">
        <v>159</v>
      </c>
      <c r="D26" s="356" t="s">
        <v>44</v>
      </c>
      <c r="E26" s="357">
        <v>12330</v>
      </c>
      <c r="F26" s="358">
        <v>24.4</v>
      </c>
      <c r="G26" s="358">
        <v>17</v>
      </c>
      <c r="H26" s="358">
        <v>8</v>
      </c>
      <c r="I26" s="358">
        <v>33</v>
      </c>
      <c r="J26" s="358">
        <v>55</v>
      </c>
      <c r="K26" s="357">
        <v>29096</v>
      </c>
      <c r="L26" s="358">
        <v>37.299999999999997</v>
      </c>
      <c r="M26" s="358">
        <v>24</v>
      </c>
      <c r="N26" s="358">
        <v>10</v>
      </c>
      <c r="O26" s="358">
        <v>51</v>
      </c>
      <c r="P26" s="358">
        <v>88</v>
      </c>
      <c r="Q26" s="358">
        <v>253</v>
      </c>
      <c r="R26" s="358">
        <v>75.2</v>
      </c>
      <c r="S26" s="358">
        <v>40</v>
      </c>
      <c r="T26" s="358">
        <v>20</v>
      </c>
      <c r="U26" s="358">
        <v>95</v>
      </c>
      <c r="V26" s="358">
        <v>198</v>
      </c>
    </row>
    <row r="27" spans="1:22" ht="12.75" customHeight="1" x14ac:dyDescent="0.2">
      <c r="A27" s="456"/>
      <c r="B27" s="465" t="s">
        <v>300</v>
      </c>
      <c r="C27" s="359" t="s">
        <v>161</v>
      </c>
      <c r="D27" s="356" t="s">
        <v>45</v>
      </c>
      <c r="E27" s="357">
        <v>7828</v>
      </c>
      <c r="F27" s="358">
        <v>47.1</v>
      </c>
      <c r="G27" s="358">
        <v>24</v>
      </c>
      <c r="H27" s="358">
        <v>7</v>
      </c>
      <c r="I27" s="358">
        <v>64</v>
      </c>
      <c r="J27" s="358">
        <v>127</v>
      </c>
      <c r="K27" s="357">
        <v>18158</v>
      </c>
      <c r="L27" s="358">
        <v>68</v>
      </c>
      <c r="M27" s="358">
        <v>22</v>
      </c>
      <c r="N27" s="358">
        <v>1</v>
      </c>
      <c r="O27" s="358">
        <v>97</v>
      </c>
      <c r="P27" s="358">
        <v>205</v>
      </c>
      <c r="Q27" s="358">
        <v>103</v>
      </c>
      <c r="R27" s="358">
        <v>155.1</v>
      </c>
      <c r="S27" s="358">
        <v>99</v>
      </c>
      <c r="T27" s="358">
        <v>36</v>
      </c>
      <c r="U27" s="358">
        <v>234</v>
      </c>
      <c r="V27" s="358">
        <v>367</v>
      </c>
    </row>
    <row r="28" spans="1:22" ht="14.25" x14ac:dyDescent="0.2">
      <c r="A28" s="456"/>
      <c r="B28" s="465"/>
      <c r="C28" s="359" t="s">
        <v>162</v>
      </c>
      <c r="D28" s="356" t="s">
        <v>46</v>
      </c>
      <c r="E28" s="357">
        <v>8962</v>
      </c>
      <c r="F28" s="358">
        <v>19.8</v>
      </c>
      <c r="G28" s="358">
        <v>10</v>
      </c>
      <c r="H28" s="358">
        <v>4</v>
      </c>
      <c r="I28" s="358">
        <v>25</v>
      </c>
      <c r="J28" s="358">
        <v>50</v>
      </c>
      <c r="K28" s="357">
        <v>16772</v>
      </c>
      <c r="L28" s="358">
        <v>43.6</v>
      </c>
      <c r="M28" s="358">
        <v>16</v>
      </c>
      <c r="N28" s="358">
        <v>4</v>
      </c>
      <c r="O28" s="358">
        <v>54</v>
      </c>
      <c r="P28" s="358">
        <v>122</v>
      </c>
      <c r="Q28" s="358">
        <v>670</v>
      </c>
      <c r="R28" s="358">
        <v>65.599999999999994</v>
      </c>
      <c r="S28" s="358">
        <v>25</v>
      </c>
      <c r="T28" s="358">
        <v>8</v>
      </c>
      <c r="U28" s="358">
        <v>86</v>
      </c>
      <c r="V28" s="358">
        <v>183</v>
      </c>
    </row>
    <row r="29" spans="1:22" ht="14.25" x14ac:dyDescent="0.2">
      <c r="A29" s="456"/>
      <c r="B29" s="465" t="s">
        <v>2</v>
      </c>
      <c r="C29" s="465"/>
      <c r="D29" s="465"/>
      <c r="E29" s="357">
        <v>117577</v>
      </c>
      <c r="F29" s="358">
        <v>33.5</v>
      </c>
      <c r="G29" s="358">
        <v>19</v>
      </c>
      <c r="H29" s="358">
        <v>8</v>
      </c>
      <c r="I29" s="358">
        <v>42</v>
      </c>
      <c r="J29" s="358">
        <v>83</v>
      </c>
      <c r="K29" s="357">
        <v>256422</v>
      </c>
      <c r="L29" s="358">
        <v>68.7</v>
      </c>
      <c r="M29" s="358">
        <v>33</v>
      </c>
      <c r="N29" s="358">
        <v>9</v>
      </c>
      <c r="O29" s="358">
        <v>92</v>
      </c>
      <c r="P29" s="358">
        <v>185</v>
      </c>
      <c r="Q29" s="357">
        <v>6356</v>
      </c>
      <c r="R29" s="358">
        <v>132.69999999999999</v>
      </c>
      <c r="S29" s="358">
        <v>68</v>
      </c>
      <c r="T29" s="358">
        <v>19</v>
      </c>
      <c r="U29" s="358">
        <v>181</v>
      </c>
      <c r="V29" s="358">
        <v>358</v>
      </c>
    </row>
    <row r="30" spans="1:22" ht="14.25" x14ac:dyDescent="0.2">
      <c r="A30" s="456" t="s">
        <v>244</v>
      </c>
      <c r="B30" s="465" t="s">
        <v>373</v>
      </c>
      <c r="C30" s="359" t="s">
        <v>128</v>
      </c>
      <c r="D30" s="356" t="s">
        <v>61</v>
      </c>
      <c r="E30" s="357">
        <v>9232</v>
      </c>
      <c r="F30" s="358">
        <v>30.8</v>
      </c>
      <c r="G30" s="358">
        <v>20</v>
      </c>
      <c r="H30" s="358">
        <v>11</v>
      </c>
      <c r="I30" s="358">
        <v>37</v>
      </c>
      <c r="J30" s="358">
        <v>69</v>
      </c>
      <c r="K30" s="357">
        <v>24829</v>
      </c>
      <c r="L30" s="358">
        <v>68.7</v>
      </c>
      <c r="M30" s="358">
        <v>36</v>
      </c>
      <c r="N30" s="358">
        <v>16</v>
      </c>
      <c r="O30" s="358">
        <v>84</v>
      </c>
      <c r="P30" s="358">
        <v>176</v>
      </c>
      <c r="Q30" s="357">
        <v>1876</v>
      </c>
      <c r="R30" s="358">
        <v>128.1</v>
      </c>
      <c r="S30" s="358">
        <v>80</v>
      </c>
      <c r="T30" s="358">
        <v>31</v>
      </c>
      <c r="U30" s="358">
        <v>172</v>
      </c>
      <c r="V30" s="358">
        <v>325</v>
      </c>
    </row>
    <row r="31" spans="1:22" ht="14.25" x14ac:dyDescent="0.2">
      <c r="A31" s="456"/>
      <c r="B31" s="465"/>
      <c r="C31" s="359" t="s">
        <v>130</v>
      </c>
      <c r="D31" s="356" t="s">
        <v>33</v>
      </c>
      <c r="E31" s="357">
        <v>9625</v>
      </c>
      <c r="F31" s="358">
        <v>25.2</v>
      </c>
      <c r="G31" s="358">
        <v>17</v>
      </c>
      <c r="H31" s="358">
        <v>10</v>
      </c>
      <c r="I31" s="358">
        <v>32</v>
      </c>
      <c r="J31" s="358">
        <v>54</v>
      </c>
      <c r="K31" s="357">
        <v>37851</v>
      </c>
      <c r="L31" s="358">
        <v>48</v>
      </c>
      <c r="M31" s="358">
        <v>30</v>
      </c>
      <c r="N31" s="358">
        <v>12</v>
      </c>
      <c r="O31" s="358">
        <v>63</v>
      </c>
      <c r="P31" s="358">
        <v>108</v>
      </c>
      <c r="Q31" s="357">
        <v>1371</v>
      </c>
      <c r="R31" s="358">
        <v>116.9</v>
      </c>
      <c r="S31" s="358">
        <v>77</v>
      </c>
      <c r="T31" s="358">
        <v>35</v>
      </c>
      <c r="U31" s="358">
        <v>158</v>
      </c>
      <c r="V31" s="358">
        <v>285</v>
      </c>
    </row>
    <row r="32" spans="1:22" ht="14.25" x14ac:dyDescent="0.2">
      <c r="A32" s="456"/>
      <c r="B32" s="465"/>
      <c r="C32" s="359" t="s">
        <v>115</v>
      </c>
      <c r="D32" s="356" t="s">
        <v>34</v>
      </c>
      <c r="E32" s="357">
        <v>14772</v>
      </c>
      <c r="F32" s="358">
        <v>19.2</v>
      </c>
      <c r="G32" s="358">
        <v>11</v>
      </c>
      <c r="H32" s="358">
        <v>4</v>
      </c>
      <c r="I32" s="358">
        <v>25</v>
      </c>
      <c r="J32" s="358">
        <v>46</v>
      </c>
      <c r="K32" s="357">
        <v>19210</v>
      </c>
      <c r="L32" s="358">
        <v>59.8</v>
      </c>
      <c r="M32" s="358">
        <v>36</v>
      </c>
      <c r="N32" s="358">
        <v>13</v>
      </c>
      <c r="O32" s="358">
        <v>82</v>
      </c>
      <c r="P32" s="358">
        <v>150</v>
      </c>
      <c r="Q32" s="358">
        <v>1459</v>
      </c>
      <c r="R32" s="358">
        <v>93.4</v>
      </c>
      <c r="S32" s="358">
        <v>57</v>
      </c>
      <c r="T32" s="358">
        <v>25</v>
      </c>
      <c r="U32" s="358">
        <v>123</v>
      </c>
      <c r="V32" s="358">
        <v>220</v>
      </c>
    </row>
    <row r="33" spans="1:22" ht="14.25" x14ac:dyDescent="0.2">
      <c r="A33" s="456"/>
      <c r="B33" s="465"/>
      <c r="C33" s="359" t="s">
        <v>133</v>
      </c>
      <c r="D33" s="356" t="s">
        <v>39</v>
      </c>
      <c r="E33" s="357">
        <v>8347</v>
      </c>
      <c r="F33" s="358">
        <v>32.4</v>
      </c>
      <c r="G33" s="358">
        <v>19</v>
      </c>
      <c r="H33" s="358">
        <v>9</v>
      </c>
      <c r="I33" s="358">
        <v>40</v>
      </c>
      <c r="J33" s="358">
        <v>75</v>
      </c>
      <c r="K33" s="357">
        <v>16390</v>
      </c>
      <c r="L33" s="358">
        <v>51.9</v>
      </c>
      <c r="M33" s="358">
        <v>30</v>
      </c>
      <c r="N33" s="358">
        <v>11</v>
      </c>
      <c r="O33" s="358">
        <v>68</v>
      </c>
      <c r="P33" s="358">
        <v>126</v>
      </c>
      <c r="Q33" s="358">
        <v>178</v>
      </c>
      <c r="R33" s="358">
        <v>101</v>
      </c>
      <c r="S33" s="358">
        <v>62.5</v>
      </c>
      <c r="T33" s="358">
        <v>27</v>
      </c>
      <c r="U33" s="358">
        <v>143</v>
      </c>
      <c r="V33" s="358">
        <v>268</v>
      </c>
    </row>
    <row r="34" spans="1:22" ht="14.25" x14ac:dyDescent="0.2">
      <c r="A34" s="456"/>
      <c r="B34" s="465"/>
      <c r="C34" s="359" t="s">
        <v>339</v>
      </c>
      <c r="D34" s="356" t="s">
        <v>60</v>
      </c>
      <c r="E34" s="357">
        <v>11937</v>
      </c>
      <c r="F34" s="358">
        <v>92.6</v>
      </c>
      <c r="G34" s="358">
        <v>64</v>
      </c>
      <c r="H34" s="358">
        <v>25</v>
      </c>
      <c r="I34" s="358">
        <v>138</v>
      </c>
      <c r="J34" s="358">
        <v>218</v>
      </c>
      <c r="K34" s="357">
        <v>15556</v>
      </c>
      <c r="L34" s="358">
        <v>121</v>
      </c>
      <c r="M34" s="358">
        <v>89</v>
      </c>
      <c r="N34" s="358">
        <v>36</v>
      </c>
      <c r="O34" s="358">
        <v>180</v>
      </c>
      <c r="P34" s="358">
        <v>277</v>
      </c>
      <c r="Q34" s="358">
        <v>367</v>
      </c>
      <c r="R34" s="358">
        <v>152.30000000000001</v>
      </c>
      <c r="S34" s="358">
        <v>94</v>
      </c>
      <c r="T34" s="358">
        <v>36</v>
      </c>
      <c r="U34" s="358">
        <v>209</v>
      </c>
      <c r="V34" s="358">
        <v>381</v>
      </c>
    </row>
    <row r="35" spans="1:22" ht="14.25" x14ac:dyDescent="0.2">
      <c r="A35" s="456"/>
      <c r="B35" s="465" t="s">
        <v>374</v>
      </c>
      <c r="C35" s="359" t="s">
        <v>123</v>
      </c>
      <c r="D35" s="356" t="s">
        <v>32</v>
      </c>
      <c r="E35" s="357">
        <v>15968</v>
      </c>
      <c r="F35" s="358">
        <v>58</v>
      </c>
      <c r="G35" s="358">
        <v>37</v>
      </c>
      <c r="H35" s="358">
        <v>17</v>
      </c>
      <c r="I35" s="358">
        <v>79</v>
      </c>
      <c r="J35" s="358">
        <v>138</v>
      </c>
      <c r="K35" s="357">
        <v>42882</v>
      </c>
      <c r="L35" s="358">
        <v>107.4</v>
      </c>
      <c r="M35" s="358">
        <v>61</v>
      </c>
      <c r="N35" s="358">
        <v>19</v>
      </c>
      <c r="O35" s="358">
        <v>160</v>
      </c>
      <c r="P35" s="358">
        <v>284</v>
      </c>
      <c r="Q35" s="358">
        <v>667</v>
      </c>
      <c r="R35" s="358">
        <v>118.2</v>
      </c>
      <c r="S35" s="358">
        <v>45</v>
      </c>
      <c r="T35" s="358">
        <v>15</v>
      </c>
      <c r="U35" s="358">
        <v>149</v>
      </c>
      <c r="V35" s="358">
        <v>352</v>
      </c>
    </row>
    <row r="36" spans="1:22" ht="14.25" x14ac:dyDescent="0.2">
      <c r="A36" s="456"/>
      <c r="B36" s="465"/>
      <c r="C36" s="359" t="s">
        <v>124</v>
      </c>
      <c r="D36" s="356" t="s">
        <v>37</v>
      </c>
      <c r="E36" s="357">
        <v>10617</v>
      </c>
      <c r="F36" s="358">
        <v>20</v>
      </c>
      <c r="G36" s="358">
        <v>14</v>
      </c>
      <c r="H36" s="358">
        <v>8</v>
      </c>
      <c r="I36" s="358">
        <v>24</v>
      </c>
      <c r="J36" s="358">
        <v>41</v>
      </c>
      <c r="K36" s="357">
        <v>30976</v>
      </c>
      <c r="L36" s="358">
        <v>61.7</v>
      </c>
      <c r="M36" s="358">
        <v>36</v>
      </c>
      <c r="N36" s="358">
        <v>15</v>
      </c>
      <c r="O36" s="358">
        <v>82</v>
      </c>
      <c r="P36" s="358">
        <v>152</v>
      </c>
      <c r="Q36" s="357">
        <v>1439</v>
      </c>
      <c r="R36" s="358">
        <v>123</v>
      </c>
      <c r="S36" s="358">
        <v>73</v>
      </c>
      <c r="T36" s="358">
        <v>26</v>
      </c>
      <c r="U36" s="358">
        <v>171</v>
      </c>
      <c r="V36" s="358">
        <v>314</v>
      </c>
    </row>
    <row r="37" spans="1:22" ht="14.25" x14ac:dyDescent="0.2">
      <c r="A37" s="456"/>
      <c r="B37" s="465"/>
      <c r="C37" s="359" t="s">
        <v>119</v>
      </c>
      <c r="D37" s="356" t="s">
        <v>38</v>
      </c>
      <c r="E37" s="357">
        <v>12898</v>
      </c>
      <c r="F37" s="358">
        <v>26.7</v>
      </c>
      <c r="G37" s="358">
        <v>18</v>
      </c>
      <c r="H37" s="358">
        <v>10</v>
      </c>
      <c r="I37" s="358">
        <v>34</v>
      </c>
      <c r="J37" s="358">
        <v>58</v>
      </c>
      <c r="K37" s="357">
        <v>62904</v>
      </c>
      <c r="L37" s="358">
        <v>111.2</v>
      </c>
      <c r="M37" s="358">
        <v>78</v>
      </c>
      <c r="N37" s="358">
        <v>28</v>
      </c>
      <c r="O37" s="358">
        <v>164</v>
      </c>
      <c r="P37" s="358">
        <v>263</v>
      </c>
      <c r="Q37" s="357">
        <v>1241</v>
      </c>
      <c r="R37" s="358">
        <v>211.4</v>
      </c>
      <c r="S37" s="358">
        <v>161</v>
      </c>
      <c r="T37" s="358">
        <v>72</v>
      </c>
      <c r="U37" s="358">
        <v>311</v>
      </c>
      <c r="V37" s="358">
        <v>474</v>
      </c>
    </row>
    <row r="38" spans="1:22" ht="14.25" x14ac:dyDescent="0.2">
      <c r="A38" s="456"/>
      <c r="B38" s="465"/>
      <c r="C38" s="359" t="s">
        <v>120</v>
      </c>
      <c r="D38" s="356" t="s">
        <v>47</v>
      </c>
      <c r="E38" s="357">
        <v>11683</v>
      </c>
      <c r="F38" s="358">
        <v>25.9</v>
      </c>
      <c r="G38" s="358">
        <v>22</v>
      </c>
      <c r="H38" s="358">
        <v>13</v>
      </c>
      <c r="I38" s="358">
        <v>34</v>
      </c>
      <c r="J38" s="358">
        <v>50</v>
      </c>
      <c r="K38" s="357">
        <v>49796</v>
      </c>
      <c r="L38" s="358">
        <v>81.3</v>
      </c>
      <c r="M38" s="358">
        <v>55</v>
      </c>
      <c r="N38" s="358">
        <v>22</v>
      </c>
      <c r="O38" s="358">
        <v>122</v>
      </c>
      <c r="P38" s="358">
        <v>197</v>
      </c>
      <c r="Q38" s="357">
        <v>2350</v>
      </c>
      <c r="R38" s="358">
        <v>111.1</v>
      </c>
      <c r="S38" s="358">
        <v>66</v>
      </c>
      <c r="T38" s="358">
        <v>28</v>
      </c>
      <c r="U38" s="358">
        <v>147</v>
      </c>
      <c r="V38" s="358">
        <v>286</v>
      </c>
    </row>
    <row r="39" spans="1:22" ht="14.25" x14ac:dyDescent="0.2">
      <c r="A39" s="456"/>
      <c r="B39" s="356" t="s">
        <v>375</v>
      </c>
      <c r="C39" s="359" t="s">
        <v>125</v>
      </c>
      <c r="D39" s="356" t="s">
        <v>31</v>
      </c>
      <c r="E39" s="357">
        <v>13019</v>
      </c>
      <c r="F39" s="358">
        <v>68.599999999999994</v>
      </c>
      <c r="G39" s="358">
        <v>37</v>
      </c>
      <c r="H39" s="358">
        <v>19</v>
      </c>
      <c r="I39" s="358">
        <v>84</v>
      </c>
      <c r="J39" s="358">
        <v>161</v>
      </c>
      <c r="K39" s="357">
        <v>37352</v>
      </c>
      <c r="L39" s="358">
        <v>111.3</v>
      </c>
      <c r="M39" s="358">
        <v>62</v>
      </c>
      <c r="N39" s="358">
        <v>24</v>
      </c>
      <c r="O39" s="358">
        <v>146</v>
      </c>
      <c r="P39" s="358">
        <v>281</v>
      </c>
      <c r="Q39" s="358">
        <v>1119</v>
      </c>
      <c r="R39" s="358">
        <v>147.30000000000001</v>
      </c>
      <c r="S39" s="358">
        <v>56</v>
      </c>
      <c r="T39" s="358">
        <v>19</v>
      </c>
      <c r="U39" s="358">
        <v>183</v>
      </c>
      <c r="V39" s="358">
        <v>441</v>
      </c>
    </row>
    <row r="40" spans="1:22" ht="14.25" x14ac:dyDescent="0.2">
      <c r="A40" s="456"/>
      <c r="B40" s="356" t="s">
        <v>376</v>
      </c>
      <c r="C40" s="359" t="s">
        <v>137</v>
      </c>
      <c r="D40" s="356" t="s">
        <v>24</v>
      </c>
      <c r="E40" s="357">
        <v>9415</v>
      </c>
      <c r="F40" s="358">
        <v>60.6</v>
      </c>
      <c r="G40" s="358">
        <v>31</v>
      </c>
      <c r="H40" s="358">
        <v>10</v>
      </c>
      <c r="I40" s="358">
        <v>81</v>
      </c>
      <c r="J40" s="358">
        <v>164</v>
      </c>
      <c r="K40" s="357">
        <v>11976</v>
      </c>
      <c r="L40" s="358">
        <v>114.3</v>
      </c>
      <c r="M40" s="358">
        <v>61</v>
      </c>
      <c r="N40" s="358">
        <v>14</v>
      </c>
      <c r="O40" s="358">
        <v>165</v>
      </c>
      <c r="P40" s="358">
        <v>303</v>
      </c>
      <c r="Q40" s="358">
        <v>388</v>
      </c>
      <c r="R40" s="358">
        <v>196.4</v>
      </c>
      <c r="S40" s="358">
        <v>119</v>
      </c>
      <c r="T40" s="358">
        <v>38</v>
      </c>
      <c r="U40" s="358">
        <v>269.5</v>
      </c>
      <c r="V40" s="358">
        <v>515</v>
      </c>
    </row>
    <row r="41" spans="1:22" ht="14.25" x14ac:dyDescent="0.2">
      <c r="A41" s="456"/>
      <c r="B41" s="356" t="s">
        <v>377</v>
      </c>
      <c r="C41" s="359" t="s">
        <v>143</v>
      </c>
      <c r="D41" s="356" t="s">
        <v>110</v>
      </c>
      <c r="E41" s="357">
        <v>19625</v>
      </c>
      <c r="F41" s="358">
        <v>68</v>
      </c>
      <c r="G41" s="358">
        <v>49</v>
      </c>
      <c r="H41" s="358">
        <v>22</v>
      </c>
      <c r="I41" s="358">
        <v>96</v>
      </c>
      <c r="J41" s="358">
        <v>153</v>
      </c>
      <c r="K41" s="357">
        <v>17094</v>
      </c>
      <c r="L41" s="358">
        <v>93.6</v>
      </c>
      <c r="M41" s="358">
        <v>66</v>
      </c>
      <c r="N41" s="358">
        <v>25</v>
      </c>
      <c r="O41" s="358">
        <v>135</v>
      </c>
      <c r="P41" s="358">
        <v>217</v>
      </c>
      <c r="Q41" s="358">
        <v>500</v>
      </c>
      <c r="R41" s="358">
        <v>148.69999999999999</v>
      </c>
      <c r="S41" s="358">
        <v>104.5</v>
      </c>
      <c r="T41" s="358">
        <v>36.5</v>
      </c>
      <c r="U41" s="358">
        <v>210.5</v>
      </c>
      <c r="V41" s="358">
        <v>351.5</v>
      </c>
    </row>
    <row r="42" spans="1:22" ht="14.25" x14ac:dyDescent="0.2">
      <c r="A42" s="456"/>
      <c r="B42" s="465" t="s">
        <v>378</v>
      </c>
      <c r="C42" s="359" t="s">
        <v>144</v>
      </c>
      <c r="D42" s="356" t="s">
        <v>23</v>
      </c>
      <c r="E42" s="357">
        <v>10301</v>
      </c>
      <c r="F42" s="358">
        <v>29</v>
      </c>
      <c r="G42" s="358">
        <v>21</v>
      </c>
      <c r="H42" s="358">
        <v>10</v>
      </c>
      <c r="I42" s="358">
        <v>38</v>
      </c>
      <c r="J42" s="358">
        <v>63</v>
      </c>
      <c r="K42" s="357">
        <v>22547</v>
      </c>
      <c r="L42" s="358">
        <v>80</v>
      </c>
      <c r="M42" s="358">
        <v>51</v>
      </c>
      <c r="N42" s="358">
        <v>15</v>
      </c>
      <c r="O42" s="358">
        <v>118</v>
      </c>
      <c r="P42" s="358">
        <v>200</v>
      </c>
      <c r="Q42" s="358">
        <v>728</v>
      </c>
      <c r="R42" s="358">
        <v>170.2</v>
      </c>
      <c r="S42" s="358">
        <v>129.5</v>
      </c>
      <c r="T42" s="358">
        <v>50.5</v>
      </c>
      <c r="U42" s="358">
        <v>247.5</v>
      </c>
      <c r="V42" s="358">
        <v>385</v>
      </c>
    </row>
    <row r="43" spans="1:22" ht="14.25" x14ac:dyDescent="0.2">
      <c r="A43" s="456"/>
      <c r="B43" s="465"/>
      <c r="C43" s="359" t="s">
        <v>147</v>
      </c>
      <c r="D43" s="356" t="s">
        <v>215</v>
      </c>
      <c r="E43" s="357">
        <v>10926</v>
      </c>
      <c r="F43" s="358">
        <v>51.5</v>
      </c>
      <c r="G43" s="358">
        <v>26</v>
      </c>
      <c r="H43" s="358">
        <v>8</v>
      </c>
      <c r="I43" s="358">
        <v>69</v>
      </c>
      <c r="J43" s="358">
        <v>137</v>
      </c>
      <c r="K43" s="357">
        <v>17705</v>
      </c>
      <c r="L43" s="358">
        <v>107.1</v>
      </c>
      <c r="M43" s="358">
        <v>52</v>
      </c>
      <c r="N43" s="358">
        <v>14</v>
      </c>
      <c r="O43" s="358">
        <v>148</v>
      </c>
      <c r="P43" s="358">
        <v>296</v>
      </c>
      <c r="Q43" s="358">
        <v>363</v>
      </c>
      <c r="R43" s="358">
        <v>275.39999999999998</v>
      </c>
      <c r="S43" s="358">
        <v>202</v>
      </c>
      <c r="T43" s="358">
        <v>51</v>
      </c>
      <c r="U43" s="358">
        <v>408</v>
      </c>
      <c r="V43" s="358">
        <v>686</v>
      </c>
    </row>
    <row r="44" spans="1:22" ht="14.25" x14ac:dyDescent="0.2">
      <c r="A44" s="456"/>
      <c r="B44" s="356" t="s">
        <v>297</v>
      </c>
      <c r="C44" s="359" t="s">
        <v>152</v>
      </c>
      <c r="D44" s="356" t="s">
        <v>48</v>
      </c>
      <c r="E44" s="357">
        <v>15100</v>
      </c>
      <c r="F44" s="358">
        <v>51.1</v>
      </c>
      <c r="G44" s="358">
        <v>35</v>
      </c>
      <c r="H44" s="358">
        <v>15</v>
      </c>
      <c r="I44" s="358">
        <v>73</v>
      </c>
      <c r="J44" s="358">
        <v>120</v>
      </c>
      <c r="K44" s="357">
        <v>28123</v>
      </c>
      <c r="L44" s="358">
        <v>58.4</v>
      </c>
      <c r="M44" s="358">
        <v>36</v>
      </c>
      <c r="N44" s="358">
        <v>11</v>
      </c>
      <c r="O44" s="358">
        <v>82</v>
      </c>
      <c r="P44" s="358">
        <v>145</v>
      </c>
      <c r="Q44" s="358">
        <v>735</v>
      </c>
      <c r="R44" s="358">
        <v>112.5</v>
      </c>
      <c r="S44" s="358">
        <v>59</v>
      </c>
      <c r="T44" s="358">
        <v>21</v>
      </c>
      <c r="U44" s="358">
        <v>148</v>
      </c>
      <c r="V44" s="358">
        <v>296</v>
      </c>
    </row>
    <row r="45" spans="1:22" ht="14.25" x14ac:dyDescent="0.2">
      <c r="A45" s="456"/>
      <c r="B45" s="356" t="s">
        <v>298</v>
      </c>
      <c r="C45" s="359" t="s">
        <v>153</v>
      </c>
      <c r="D45" s="356" t="s">
        <v>21</v>
      </c>
      <c r="E45" s="357">
        <v>12586</v>
      </c>
      <c r="F45" s="358">
        <v>91</v>
      </c>
      <c r="G45" s="358">
        <v>59</v>
      </c>
      <c r="H45" s="358">
        <v>24</v>
      </c>
      <c r="I45" s="358">
        <v>133</v>
      </c>
      <c r="J45" s="358">
        <v>217</v>
      </c>
      <c r="K45" s="357">
        <v>21505</v>
      </c>
      <c r="L45" s="358">
        <v>84.2</v>
      </c>
      <c r="M45" s="358">
        <v>40</v>
      </c>
      <c r="N45" s="358">
        <v>10</v>
      </c>
      <c r="O45" s="358">
        <v>118</v>
      </c>
      <c r="P45" s="358">
        <v>229</v>
      </c>
      <c r="Q45" s="358">
        <v>542</v>
      </c>
      <c r="R45" s="358">
        <v>126.2</v>
      </c>
      <c r="S45" s="358">
        <v>41</v>
      </c>
      <c r="T45" s="358">
        <v>12</v>
      </c>
      <c r="U45" s="358">
        <v>180</v>
      </c>
      <c r="V45" s="358">
        <v>375</v>
      </c>
    </row>
    <row r="46" spans="1:22" ht="14.25" x14ac:dyDescent="0.2">
      <c r="A46" s="456"/>
      <c r="B46" s="465" t="s">
        <v>299</v>
      </c>
      <c r="C46" s="359" t="s">
        <v>154</v>
      </c>
      <c r="D46" s="356" t="s">
        <v>62</v>
      </c>
      <c r="E46" s="357">
        <v>17687</v>
      </c>
      <c r="F46" s="358">
        <v>136.5</v>
      </c>
      <c r="G46" s="358">
        <v>94</v>
      </c>
      <c r="H46" s="358">
        <v>26</v>
      </c>
      <c r="I46" s="358">
        <v>211</v>
      </c>
      <c r="J46" s="358">
        <v>332</v>
      </c>
      <c r="K46" s="357">
        <v>36171</v>
      </c>
      <c r="L46" s="358">
        <v>108.4</v>
      </c>
      <c r="M46" s="358">
        <v>28</v>
      </c>
      <c r="N46" s="358">
        <v>6</v>
      </c>
      <c r="O46" s="358">
        <v>148</v>
      </c>
      <c r="P46" s="358">
        <v>343</v>
      </c>
      <c r="Q46" s="357">
        <v>1788</v>
      </c>
      <c r="R46" s="358">
        <v>110.9</v>
      </c>
      <c r="S46" s="358">
        <v>20</v>
      </c>
      <c r="T46" s="358">
        <v>5</v>
      </c>
      <c r="U46" s="358">
        <v>87</v>
      </c>
      <c r="V46" s="358">
        <v>390</v>
      </c>
    </row>
    <row r="47" spans="1:22" ht="14.25" x14ac:dyDescent="0.2">
      <c r="A47" s="456"/>
      <c r="B47" s="465"/>
      <c r="C47" s="359" t="s">
        <v>157</v>
      </c>
      <c r="D47" s="356" t="s">
        <v>42</v>
      </c>
      <c r="E47" s="357">
        <v>12004</v>
      </c>
      <c r="F47" s="358">
        <v>20.5</v>
      </c>
      <c r="G47" s="358">
        <v>11</v>
      </c>
      <c r="H47" s="358">
        <v>5</v>
      </c>
      <c r="I47" s="358">
        <v>25</v>
      </c>
      <c r="J47" s="358">
        <v>49</v>
      </c>
      <c r="K47" s="357">
        <v>25559</v>
      </c>
      <c r="L47" s="358">
        <v>41.9</v>
      </c>
      <c r="M47" s="358">
        <v>14</v>
      </c>
      <c r="N47" s="358">
        <v>4</v>
      </c>
      <c r="O47" s="358">
        <v>53</v>
      </c>
      <c r="P47" s="358">
        <v>122</v>
      </c>
      <c r="Q47" s="358">
        <v>409</v>
      </c>
      <c r="R47" s="358">
        <v>94.7</v>
      </c>
      <c r="S47" s="358">
        <v>44</v>
      </c>
      <c r="T47" s="358">
        <v>9</v>
      </c>
      <c r="U47" s="358">
        <v>135</v>
      </c>
      <c r="V47" s="358">
        <v>274</v>
      </c>
    </row>
    <row r="48" spans="1:22" ht="12.75" customHeight="1" x14ac:dyDescent="0.2">
      <c r="A48" s="456"/>
      <c r="B48" s="465" t="s">
        <v>300</v>
      </c>
      <c r="C48" s="359" t="s">
        <v>160</v>
      </c>
      <c r="D48" s="356" t="s">
        <v>216</v>
      </c>
      <c r="E48" s="357">
        <v>18864</v>
      </c>
      <c r="F48" s="358">
        <v>115.9</v>
      </c>
      <c r="G48" s="358">
        <v>70</v>
      </c>
      <c r="H48" s="358">
        <v>17</v>
      </c>
      <c r="I48" s="358">
        <v>182</v>
      </c>
      <c r="J48" s="358">
        <v>292</v>
      </c>
      <c r="K48" s="357">
        <v>25542</v>
      </c>
      <c r="L48" s="358">
        <v>84</v>
      </c>
      <c r="M48" s="358">
        <v>17</v>
      </c>
      <c r="N48" s="358">
        <v>4</v>
      </c>
      <c r="O48" s="358">
        <v>102</v>
      </c>
      <c r="P48" s="358">
        <v>271</v>
      </c>
      <c r="Q48" s="357">
        <v>1104</v>
      </c>
      <c r="R48" s="358">
        <v>179.3</v>
      </c>
      <c r="S48" s="358">
        <v>73.5</v>
      </c>
      <c r="T48" s="358">
        <v>19</v>
      </c>
      <c r="U48" s="358">
        <v>253</v>
      </c>
      <c r="V48" s="358">
        <v>490</v>
      </c>
    </row>
    <row r="49" spans="1:22" ht="14.25" x14ac:dyDescent="0.2">
      <c r="A49" s="456"/>
      <c r="B49" s="465"/>
      <c r="C49" s="359" t="s">
        <v>163</v>
      </c>
      <c r="D49" s="356" t="s">
        <v>217</v>
      </c>
      <c r="E49" s="357">
        <v>15415</v>
      </c>
      <c r="F49" s="358">
        <v>33.799999999999997</v>
      </c>
      <c r="G49" s="358">
        <v>16</v>
      </c>
      <c r="H49" s="358">
        <v>6</v>
      </c>
      <c r="I49" s="358">
        <v>42</v>
      </c>
      <c r="J49" s="358">
        <v>89</v>
      </c>
      <c r="K49" s="357">
        <v>21113</v>
      </c>
      <c r="L49" s="358">
        <v>62.3</v>
      </c>
      <c r="M49" s="358">
        <v>23</v>
      </c>
      <c r="N49" s="358">
        <v>5</v>
      </c>
      <c r="O49" s="358">
        <v>82</v>
      </c>
      <c r="P49" s="358">
        <v>172</v>
      </c>
      <c r="Q49" s="358">
        <v>324</v>
      </c>
      <c r="R49" s="358">
        <v>96.6</v>
      </c>
      <c r="S49" s="358">
        <v>39</v>
      </c>
      <c r="T49" s="358">
        <v>9</v>
      </c>
      <c r="U49" s="358">
        <v>126.5</v>
      </c>
      <c r="V49" s="358">
        <v>288</v>
      </c>
    </row>
    <row r="50" spans="1:22" ht="25.5" x14ac:dyDescent="0.2">
      <c r="A50" s="456"/>
      <c r="B50" s="356" t="s">
        <v>301</v>
      </c>
      <c r="C50" s="359" t="s">
        <v>135</v>
      </c>
      <c r="D50" s="356" t="s">
        <v>136</v>
      </c>
      <c r="E50" s="357">
        <v>13079</v>
      </c>
      <c r="F50" s="358">
        <v>27.2</v>
      </c>
      <c r="G50" s="358">
        <v>18</v>
      </c>
      <c r="H50" s="358">
        <v>10</v>
      </c>
      <c r="I50" s="358">
        <v>33</v>
      </c>
      <c r="J50" s="358">
        <v>59</v>
      </c>
      <c r="K50" s="357">
        <v>32728</v>
      </c>
      <c r="L50" s="358">
        <v>122.5</v>
      </c>
      <c r="M50" s="358">
        <v>72</v>
      </c>
      <c r="N50" s="358">
        <v>27</v>
      </c>
      <c r="O50" s="358">
        <v>183</v>
      </c>
      <c r="P50" s="358">
        <v>312</v>
      </c>
      <c r="Q50" s="357">
        <v>2246</v>
      </c>
      <c r="R50" s="358">
        <v>237.4</v>
      </c>
      <c r="S50" s="358">
        <v>107.5</v>
      </c>
      <c r="T50" s="358">
        <v>31</v>
      </c>
      <c r="U50" s="358">
        <v>374</v>
      </c>
      <c r="V50" s="358">
        <v>671</v>
      </c>
    </row>
    <row r="51" spans="1:22" ht="25.5" x14ac:dyDescent="0.2">
      <c r="A51" s="456"/>
      <c r="B51" s="356" t="s">
        <v>302</v>
      </c>
      <c r="C51" s="359" t="s">
        <v>121</v>
      </c>
      <c r="D51" s="356" t="s">
        <v>191</v>
      </c>
      <c r="E51" s="357">
        <v>13206</v>
      </c>
      <c r="F51" s="358">
        <v>44.3</v>
      </c>
      <c r="G51" s="358">
        <v>26</v>
      </c>
      <c r="H51" s="358">
        <v>16</v>
      </c>
      <c r="I51" s="358">
        <v>51</v>
      </c>
      <c r="J51" s="358">
        <v>104</v>
      </c>
      <c r="K51" s="357">
        <v>26248</v>
      </c>
      <c r="L51" s="358">
        <v>153.9</v>
      </c>
      <c r="M51" s="358">
        <v>106</v>
      </c>
      <c r="N51" s="358">
        <v>46</v>
      </c>
      <c r="O51" s="358">
        <v>210</v>
      </c>
      <c r="P51" s="358">
        <v>352</v>
      </c>
      <c r="Q51" s="357">
        <v>3155</v>
      </c>
      <c r="R51" s="358">
        <v>297.89999999999998</v>
      </c>
      <c r="S51" s="358">
        <v>173</v>
      </c>
      <c r="T51" s="358">
        <v>69</v>
      </c>
      <c r="U51" s="358">
        <v>439</v>
      </c>
      <c r="V51" s="358">
        <v>765</v>
      </c>
    </row>
    <row r="52" spans="1:22" ht="14.25" x14ac:dyDescent="0.2">
      <c r="A52" s="456"/>
      <c r="B52" s="465" t="s">
        <v>2</v>
      </c>
      <c r="C52" s="465"/>
      <c r="D52" s="465"/>
      <c r="E52" s="357">
        <v>286306</v>
      </c>
      <c r="F52" s="358">
        <v>55.4</v>
      </c>
      <c r="G52" s="358">
        <v>26</v>
      </c>
      <c r="H52" s="358">
        <v>12</v>
      </c>
      <c r="I52" s="358">
        <v>65</v>
      </c>
      <c r="J52" s="358">
        <v>145</v>
      </c>
      <c r="K52" s="357">
        <v>624057</v>
      </c>
      <c r="L52" s="358">
        <v>89.3</v>
      </c>
      <c r="M52" s="358">
        <v>47</v>
      </c>
      <c r="N52" s="358">
        <v>15</v>
      </c>
      <c r="O52" s="358">
        <v>122</v>
      </c>
      <c r="P52" s="358">
        <v>233</v>
      </c>
      <c r="Q52" s="357">
        <v>24349</v>
      </c>
      <c r="R52" s="358">
        <v>165.1</v>
      </c>
      <c r="S52" s="358">
        <v>82</v>
      </c>
      <c r="T52" s="358">
        <v>27</v>
      </c>
      <c r="U52" s="358">
        <v>217</v>
      </c>
      <c r="V52" s="358">
        <v>441</v>
      </c>
    </row>
    <row r="53" spans="1:22" ht="38.25" x14ac:dyDescent="0.2">
      <c r="A53" s="456" t="s">
        <v>245</v>
      </c>
      <c r="B53" s="356" t="s">
        <v>303</v>
      </c>
      <c r="C53" s="359" t="s">
        <v>126</v>
      </c>
      <c r="D53" s="356" t="s">
        <v>239</v>
      </c>
      <c r="E53" s="357">
        <v>10976</v>
      </c>
      <c r="F53" s="358">
        <v>13.2</v>
      </c>
      <c r="G53" s="358">
        <v>10</v>
      </c>
      <c r="H53" s="358">
        <v>6</v>
      </c>
      <c r="I53" s="358">
        <v>16</v>
      </c>
      <c r="J53" s="358">
        <v>24</v>
      </c>
      <c r="K53" s="357">
        <v>35679</v>
      </c>
      <c r="L53" s="358">
        <v>92.1</v>
      </c>
      <c r="M53" s="358">
        <v>60</v>
      </c>
      <c r="N53" s="358">
        <v>23</v>
      </c>
      <c r="O53" s="358">
        <v>135</v>
      </c>
      <c r="P53" s="358">
        <v>223</v>
      </c>
      <c r="Q53" s="357">
        <v>1441</v>
      </c>
      <c r="R53" s="358">
        <v>213.3</v>
      </c>
      <c r="S53" s="358">
        <v>156</v>
      </c>
      <c r="T53" s="358">
        <v>59</v>
      </c>
      <c r="U53" s="358">
        <v>316</v>
      </c>
      <c r="V53" s="358">
        <v>482</v>
      </c>
    </row>
    <row r="54" spans="1:22" ht="25.5" x14ac:dyDescent="0.2">
      <c r="A54" s="456"/>
      <c r="B54" s="356" t="s">
        <v>304</v>
      </c>
      <c r="C54" s="359" t="s">
        <v>116</v>
      </c>
      <c r="D54" s="356" t="s">
        <v>49</v>
      </c>
      <c r="E54" s="357">
        <v>18622</v>
      </c>
      <c r="F54" s="358">
        <v>39.299999999999997</v>
      </c>
      <c r="G54" s="358">
        <v>27</v>
      </c>
      <c r="H54" s="358">
        <v>15</v>
      </c>
      <c r="I54" s="358">
        <v>53</v>
      </c>
      <c r="J54" s="358">
        <v>87</v>
      </c>
      <c r="K54" s="357">
        <v>35423</v>
      </c>
      <c r="L54" s="358">
        <v>72.8</v>
      </c>
      <c r="M54" s="358">
        <v>32</v>
      </c>
      <c r="N54" s="358">
        <v>12</v>
      </c>
      <c r="O54" s="358">
        <v>93</v>
      </c>
      <c r="P54" s="358">
        <v>200</v>
      </c>
      <c r="Q54" s="357">
        <v>1444</v>
      </c>
      <c r="R54" s="358">
        <v>180.3</v>
      </c>
      <c r="S54" s="358">
        <v>120</v>
      </c>
      <c r="T54" s="358">
        <v>41</v>
      </c>
      <c r="U54" s="358">
        <v>257.5</v>
      </c>
      <c r="V54" s="358">
        <v>435</v>
      </c>
    </row>
    <row r="55" spans="1:22" ht="14.25" x14ac:dyDescent="0.2">
      <c r="A55" s="456"/>
      <c r="B55" s="356" t="s">
        <v>305</v>
      </c>
      <c r="C55" s="359" t="s">
        <v>134</v>
      </c>
      <c r="D55" s="356" t="s">
        <v>51</v>
      </c>
      <c r="E55" s="357">
        <v>24648</v>
      </c>
      <c r="F55" s="358">
        <v>29.6</v>
      </c>
      <c r="G55" s="358">
        <v>17</v>
      </c>
      <c r="H55" s="358">
        <v>8</v>
      </c>
      <c r="I55" s="358">
        <v>38</v>
      </c>
      <c r="J55" s="358">
        <v>72</v>
      </c>
      <c r="K55" s="357">
        <v>51492</v>
      </c>
      <c r="L55" s="358">
        <v>91.5</v>
      </c>
      <c r="M55" s="358">
        <v>57</v>
      </c>
      <c r="N55" s="358">
        <v>20</v>
      </c>
      <c r="O55" s="358">
        <v>131</v>
      </c>
      <c r="P55" s="358">
        <v>226</v>
      </c>
      <c r="Q55" s="357">
        <v>1687</v>
      </c>
      <c r="R55" s="358">
        <v>168.8</v>
      </c>
      <c r="S55" s="358">
        <v>78</v>
      </c>
      <c r="T55" s="358">
        <v>25</v>
      </c>
      <c r="U55" s="358">
        <v>224</v>
      </c>
      <c r="V55" s="358">
        <v>478</v>
      </c>
    </row>
    <row r="56" spans="1:22" ht="25.5" x14ac:dyDescent="0.2">
      <c r="A56" s="456"/>
      <c r="B56" s="356" t="s">
        <v>306</v>
      </c>
      <c r="C56" s="359" t="s">
        <v>180</v>
      </c>
      <c r="D56" s="356" t="s">
        <v>181</v>
      </c>
      <c r="E56" s="357">
        <v>24732</v>
      </c>
      <c r="F56" s="358">
        <v>110.5</v>
      </c>
      <c r="G56" s="358">
        <v>74</v>
      </c>
      <c r="H56" s="358">
        <v>32</v>
      </c>
      <c r="I56" s="358">
        <v>152</v>
      </c>
      <c r="J56" s="358">
        <v>252</v>
      </c>
      <c r="K56" s="357">
        <v>28766</v>
      </c>
      <c r="L56" s="358">
        <v>177.5</v>
      </c>
      <c r="M56" s="358">
        <v>86</v>
      </c>
      <c r="N56" s="358">
        <v>33</v>
      </c>
      <c r="O56" s="358">
        <v>236</v>
      </c>
      <c r="P56" s="358">
        <v>473</v>
      </c>
      <c r="Q56" s="357">
        <v>1447</v>
      </c>
      <c r="R56" s="358">
        <v>240</v>
      </c>
      <c r="S56" s="358">
        <v>113</v>
      </c>
      <c r="T56" s="358">
        <v>43</v>
      </c>
      <c r="U56" s="358">
        <v>302</v>
      </c>
      <c r="V56" s="358">
        <v>670</v>
      </c>
    </row>
    <row r="57" spans="1:22" ht="14.25" x14ac:dyDescent="0.2">
      <c r="A57" s="456"/>
      <c r="B57" s="465" t="s">
        <v>2</v>
      </c>
      <c r="C57" s="465"/>
      <c r="D57" s="465"/>
      <c r="E57" s="357">
        <v>78978</v>
      </c>
      <c r="F57" s="358">
        <v>54.9</v>
      </c>
      <c r="G57" s="358">
        <v>26</v>
      </c>
      <c r="H57" s="358">
        <v>12</v>
      </c>
      <c r="I57" s="358">
        <v>65</v>
      </c>
      <c r="J57" s="358">
        <v>137</v>
      </c>
      <c r="K57" s="357">
        <v>151360</v>
      </c>
      <c r="L57" s="358">
        <v>103.6</v>
      </c>
      <c r="M57" s="358">
        <v>56</v>
      </c>
      <c r="N57" s="358">
        <v>20</v>
      </c>
      <c r="O57" s="358">
        <v>137</v>
      </c>
      <c r="P57" s="358">
        <v>254</v>
      </c>
      <c r="Q57" s="357">
        <v>6019</v>
      </c>
      <c r="R57" s="358">
        <v>199.3</v>
      </c>
      <c r="S57" s="358">
        <v>114</v>
      </c>
      <c r="T57" s="358">
        <v>39</v>
      </c>
      <c r="U57" s="358">
        <v>274</v>
      </c>
      <c r="V57" s="358">
        <v>498</v>
      </c>
    </row>
    <row r="58" spans="1:22" ht="14.25" x14ac:dyDescent="0.2">
      <c r="A58" s="456" t="s">
        <v>246</v>
      </c>
      <c r="B58" s="465" t="s">
        <v>373</v>
      </c>
      <c r="C58" s="359" t="s">
        <v>129</v>
      </c>
      <c r="D58" s="356" t="s">
        <v>22</v>
      </c>
      <c r="E58" s="358">
        <v>495</v>
      </c>
      <c r="F58" s="358">
        <v>17.2</v>
      </c>
      <c r="G58" s="358">
        <v>12</v>
      </c>
      <c r="H58" s="358">
        <v>7</v>
      </c>
      <c r="I58" s="358">
        <v>21</v>
      </c>
      <c r="J58" s="358">
        <v>37</v>
      </c>
      <c r="K58" s="357">
        <v>25922</v>
      </c>
      <c r="L58" s="358">
        <v>64.599999999999994</v>
      </c>
      <c r="M58" s="358">
        <v>45</v>
      </c>
      <c r="N58" s="358">
        <v>19</v>
      </c>
      <c r="O58" s="358">
        <v>92</v>
      </c>
      <c r="P58" s="358">
        <v>152</v>
      </c>
      <c r="Q58" s="357">
        <v>17657</v>
      </c>
      <c r="R58" s="358">
        <v>106.1</v>
      </c>
      <c r="S58" s="358">
        <v>85</v>
      </c>
      <c r="T58" s="358">
        <v>37</v>
      </c>
      <c r="U58" s="358">
        <v>152</v>
      </c>
      <c r="V58" s="358">
        <v>221</v>
      </c>
    </row>
    <row r="59" spans="1:22" ht="14.25" x14ac:dyDescent="0.2">
      <c r="A59" s="456"/>
      <c r="B59" s="465"/>
      <c r="C59" s="359" t="s">
        <v>132</v>
      </c>
      <c r="D59" s="356" t="s">
        <v>36</v>
      </c>
      <c r="E59" s="357">
        <v>8081</v>
      </c>
      <c r="F59" s="358">
        <v>19.899999999999999</v>
      </c>
      <c r="G59" s="358">
        <v>13</v>
      </c>
      <c r="H59" s="358">
        <v>7</v>
      </c>
      <c r="I59" s="358">
        <v>24</v>
      </c>
      <c r="J59" s="358">
        <v>44</v>
      </c>
      <c r="K59" s="357">
        <v>15442</v>
      </c>
      <c r="L59" s="358">
        <v>49.2</v>
      </c>
      <c r="M59" s="358">
        <v>32</v>
      </c>
      <c r="N59" s="358">
        <v>12</v>
      </c>
      <c r="O59" s="358">
        <v>68</v>
      </c>
      <c r="P59" s="358">
        <v>114</v>
      </c>
      <c r="Q59" s="358">
        <v>434</v>
      </c>
      <c r="R59" s="358">
        <v>98.4</v>
      </c>
      <c r="S59" s="358">
        <v>68</v>
      </c>
      <c r="T59" s="358">
        <v>29</v>
      </c>
      <c r="U59" s="358">
        <v>137</v>
      </c>
      <c r="V59" s="358">
        <v>229</v>
      </c>
    </row>
    <row r="60" spans="1:22" ht="14.25" x14ac:dyDescent="0.2">
      <c r="A60" s="456"/>
      <c r="B60" s="356" t="s">
        <v>374</v>
      </c>
      <c r="C60" s="359" t="s">
        <v>122</v>
      </c>
      <c r="D60" s="356" t="s">
        <v>29</v>
      </c>
      <c r="E60" s="357">
        <v>2524</v>
      </c>
      <c r="F60" s="358">
        <v>13.7</v>
      </c>
      <c r="G60" s="358">
        <v>10</v>
      </c>
      <c r="H60" s="358">
        <v>6</v>
      </c>
      <c r="I60" s="358">
        <v>16</v>
      </c>
      <c r="J60" s="358">
        <v>27</v>
      </c>
      <c r="K60" s="357">
        <v>28506</v>
      </c>
      <c r="L60" s="358">
        <v>52.9</v>
      </c>
      <c r="M60" s="358">
        <v>33</v>
      </c>
      <c r="N60" s="358">
        <v>13</v>
      </c>
      <c r="O60" s="358">
        <v>77</v>
      </c>
      <c r="P60" s="358">
        <v>132</v>
      </c>
      <c r="Q60" s="358">
        <v>579</v>
      </c>
      <c r="R60" s="358">
        <v>87.9</v>
      </c>
      <c r="S60" s="358">
        <v>62</v>
      </c>
      <c r="T60" s="358">
        <v>24</v>
      </c>
      <c r="U60" s="358">
        <v>131</v>
      </c>
      <c r="V60" s="358">
        <v>188</v>
      </c>
    </row>
    <row r="61" spans="1:22" ht="14.25" x14ac:dyDescent="0.2">
      <c r="A61" s="456"/>
      <c r="B61" s="356" t="s">
        <v>299</v>
      </c>
      <c r="C61" s="359" t="s">
        <v>158</v>
      </c>
      <c r="D61" s="356" t="s">
        <v>43</v>
      </c>
      <c r="E61" s="358">
        <v>907</v>
      </c>
      <c r="F61" s="358">
        <v>4.3</v>
      </c>
      <c r="G61" s="358">
        <v>2</v>
      </c>
      <c r="H61" s="358">
        <v>1</v>
      </c>
      <c r="I61" s="358">
        <v>4</v>
      </c>
      <c r="J61" s="358">
        <v>7</v>
      </c>
      <c r="K61" s="357">
        <v>16350</v>
      </c>
      <c r="L61" s="358">
        <v>2.8</v>
      </c>
      <c r="M61" s="358">
        <v>2</v>
      </c>
      <c r="N61" s="358">
        <v>1</v>
      </c>
      <c r="O61" s="358">
        <v>2</v>
      </c>
      <c r="P61" s="358">
        <v>4</v>
      </c>
      <c r="Q61" s="358">
        <v>807</v>
      </c>
      <c r="R61" s="358">
        <v>3</v>
      </c>
      <c r="S61" s="358">
        <v>2</v>
      </c>
      <c r="T61" s="358">
        <v>1</v>
      </c>
      <c r="U61" s="358">
        <v>3</v>
      </c>
      <c r="V61" s="358">
        <v>4</v>
      </c>
    </row>
    <row r="62" spans="1:22" ht="15" customHeight="1" x14ac:dyDescent="0.2">
      <c r="A62" s="456"/>
      <c r="B62" s="465" t="s">
        <v>303</v>
      </c>
      <c r="C62" s="359" t="s">
        <v>178</v>
      </c>
      <c r="D62" s="356" t="s">
        <v>240</v>
      </c>
      <c r="E62" s="358">
        <v>847</v>
      </c>
      <c r="F62" s="358">
        <v>16.3</v>
      </c>
      <c r="G62" s="358">
        <v>11</v>
      </c>
      <c r="H62" s="358">
        <v>7</v>
      </c>
      <c r="I62" s="358">
        <v>20</v>
      </c>
      <c r="J62" s="358">
        <v>35</v>
      </c>
      <c r="K62" s="357">
        <v>14759</v>
      </c>
      <c r="L62" s="358">
        <v>72.2</v>
      </c>
      <c r="M62" s="358">
        <v>49</v>
      </c>
      <c r="N62" s="358">
        <v>20</v>
      </c>
      <c r="O62" s="358">
        <v>104</v>
      </c>
      <c r="P62" s="358">
        <v>170</v>
      </c>
      <c r="Q62" s="358">
        <v>356</v>
      </c>
      <c r="R62" s="358">
        <v>93.8</v>
      </c>
      <c r="S62" s="358">
        <v>68</v>
      </c>
      <c r="T62" s="358">
        <v>33</v>
      </c>
      <c r="U62" s="358">
        <v>129</v>
      </c>
      <c r="V62" s="358">
        <v>201</v>
      </c>
    </row>
    <row r="63" spans="1:22" ht="12.75" customHeight="1" x14ac:dyDescent="0.2">
      <c r="A63" s="456"/>
      <c r="B63" s="465"/>
      <c r="C63" s="359" t="s">
        <v>179</v>
      </c>
      <c r="D63" s="356" t="s">
        <v>241</v>
      </c>
      <c r="E63" s="358">
        <v>860</v>
      </c>
      <c r="F63" s="358">
        <v>24.8</v>
      </c>
      <c r="G63" s="358">
        <v>14</v>
      </c>
      <c r="H63" s="358">
        <v>7</v>
      </c>
      <c r="I63" s="358">
        <v>30</v>
      </c>
      <c r="J63" s="358">
        <v>63</v>
      </c>
      <c r="K63" s="357">
        <v>6625</v>
      </c>
      <c r="L63" s="358">
        <v>50.2</v>
      </c>
      <c r="M63" s="358">
        <v>41</v>
      </c>
      <c r="N63" s="358">
        <v>14</v>
      </c>
      <c r="O63" s="358">
        <v>72</v>
      </c>
      <c r="P63" s="358">
        <v>106</v>
      </c>
      <c r="Q63" s="358">
        <v>311</v>
      </c>
      <c r="R63" s="358">
        <v>58.2</v>
      </c>
      <c r="S63" s="358">
        <v>39</v>
      </c>
      <c r="T63" s="358">
        <v>16</v>
      </c>
      <c r="U63" s="358">
        <v>76</v>
      </c>
      <c r="V63" s="358">
        <v>133</v>
      </c>
    </row>
    <row r="64" spans="1:22" ht="38.25" x14ac:dyDescent="0.2">
      <c r="A64" s="456"/>
      <c r="B64" s="356" t="s">
        <v>307</v>
      </c>
      <c r="C64" s="359" t="s">
        <v>117</v>
      </c>
      <c r="D64" s="356" t="s">
        <v>50</v>
      </c>
      <c r="E64" s="357">
        <v>14247</v>
      </c>
      <c r="F64" s="358">
        <v>8</v>
      </c>
      <c r="G64" s="358">
        <v>5</v>
      </c>
      <c r="H64" s="358">
        <v>3</v>
      </c>
      <c r="I64" s="358">
        <v>10</v>
      </c>
      <c r="J64" s="358">
        <v>17</v>
      </c>
      <c r="K64" s="357">
        <v>54297</v>
      </c>
      <c r="L64" s="358">
        <v>65.099999999999994</v>
      </c>
      <c r="M64" s="358">
        <v>27</v>
      </c>
      <c r="N64" s="358">
        <v>9</v>
      </c>
      <c r="O64" s="358">
        <v>84</v>
      </c>
      <c r="P64" s="358">
        <v>185</v>
      </c>
      <c r="Q64" s="357">
        <v>15169</v>
      </c>
      <c r="R64" s="358">
        <v>83.2</v>
      </c>
      <c r="S64" s="358">
        <v>41</v>
      </c>
      <c r="T64" s="358">
        <v>13</v>
      </c>
      <c r="U64" s="358">
        <v>113</v>
      </c>
      <c r="V64" s="358">
        <v>221</v>
      </c>
    </row>
    <row r="65" spans="1:22" ht="15" customHeight="1" x14ac:dyDescent="0.2">
      <c r="A65" s="456"/>
      <c r="B65" s="465" t="s">
        <v>306</v>
      </c>
      <c r="C65" s="359" t="s">
        <v>182</v>
      </c>
      <c r="D65" s="356" t="s">
        <v>183</v>
      </c>
      <c r="E65" s="358">
        <v>131</v>
      </c>
      <c r="F65" s="358">
        <v>25.9</v>
      </c>
      <c r="G65" s="358">
        <v>18</v>
      </c>
      <c r="H65" s="358">
        <v>12</v>
      </c>
      <c r="I65" s="358">
        <v>30</v>
      </c>
      <c r="J65" s="358">
        <v>51</v>
      </c>
      <c r="K65" s="357">
        <v>18087</v>
      </c>
      <c r="L65" s="358">
        <v>41.4</v>
      </c>
      <c r="M65" s="358">
        <v>32</v>
      </c>
      <c r="N65" s="358">
        <v>16</v>
      </c>
      <c r="O65" s="358">
        <v>58</v>
      </c>
      <c r="P65" s="358">
        <v>89</v>
      </c>
      <c r="Q65" s="357">
        <v>6340</v>
      </c>
      <c r="R65" s="358">
        <v>51.3</v>
      </c>
      <c r="S65" s="358">
        <v>41</v>
      </c>
      <c r="T65" s="358">
        <v>20.5</v>
      </c>
      <c r="U65" s="358">
        <v>71</v>
      </c>
      <c r="V65" s="358">
        <v>106.5</v>
      </c>
    </row>
    <row r="66" spans="1:22" ht="12.75" customHeight="1" x14ac:dyDescent="0.2">
      <c r="A66" s="456"/>
      <c r="B66" s="465"/>
      <c r="C66" s="359" t="s">
        <v>184</v>
      </c>
      <c r="D66" s="356" t="s">
        <v>185</v>
      </c>
      <c r="E66" s="358">
        <v>846</v>
      </c>
      <c r="F66" s="358">
        <v>18.8</v>
      </c>
      <c r="G66" s="358">
        <v>13</v>
      </c>
      <c r="H66" s="358">
        <v>8</v>
      </c>
      <c r="I66" s="358">
        <v>24</v>
      </c>
      <c r="J66" s="358">
        <v>42</v>
      </c>
      <c r="K66" s="357">
        <v>5630</v>
      </c>
      <c r="L66" s="358">
        <v>28.7</v>
      </c>
      <c r="M66" s="358">
        <v>19</v>
      </c>
      <c r="N66" s="358">
        <v>9</v>
      </c>
      <c r="O66" s="358">
        <v>40</v>
      </c>
      <c r="P66" s="358">
        <v>64</v>
      </c>
      <c r="Q66" s="358">
        <v>274</v>
      </c>
      <c r="R66" s="358">
        <v>44.1</v>
      </c>
      <c r="S66" s="358">
        <v>26</v>
      </c>
      <c r="T66" s="358">
        <v>9</v>
      </c>
      <c r="U66" s="358">
        <v>60</v>
      </c>
      <c r="V66" s="358">
        <v>102</v>
      </c>
    </row>
    <row r="67" spans="1:22" ht="12.75" customHeight="1" x14ac:dyDescent="0.2">
      <c r="A67" s="456"/>
      <c r="B67" s="465"/>
      <c r="C67" s="359" t="s">
        <v>186</v>
      </c>
      <c r="D67" s="356" t="s">
        <v>187</v>
      </c>
      <c r="E67" s="357">
        <v>5541</v>
      </c>
      <c r="F67" s="358">
        <v>29.6</v>
      </c>
      <c r="G67" s="358">
        <v>22</v>
      </c>
      <c r="H67" s="358">
        <v>12</v>
      </c>
      <c r="I67" s="358">
        <v>38</v>
      </c>
      <c r="J67" s="358">
        <v>62</v>
      </c>
      <c r="K67" s="357">
        <v>19939</v>
      </c>
      <c r="L67" s="358">
        <v>99.9</v>
      </c>
      <c r="M67" s="358">
        <v>71</v>
      </c>
      <c r="N67" s="358">
        <v>28</v>
      </c>
      <c r="O67" s="358">
        <v>148</v>
      </c>
      <c r="P67" s="358">
        <v>232</v>
      </c>
      <c r="Q67" s="358">
        <v>914</v>
      </c>
      <c r="R67" s="358">
        <v>89.7</v>
      </c>
      <c r="S67" s="358">
        <v>48</v>
      </c>
      <c r="T67" s="358">
        <v>19</v>
      </c>
      <c r="U67" s="358">
        <v>98</v>
      </c>
      <c r="V67" s="358">
        <v>234</v>
      </c>
    </row>
    <row r="68" spans="1:22" ht="14.25" x14ac:dyDescent="0.2">
      <c r="A68" s="456"/>
      <c r="B68" s="465"/>
      <c r="C68" s="359" t="s">
        <v>188</v>
      </c>
      <c r="D68" s="356" t="s">
        <v>189</v>
      </c>
      <c r="E68" s="358">
        <v>642</v>
      </c>
      <c r="F68" s="358">
        <v>11.1</v>
      </c>
      <c r="G68" s="358">
        <v>3</v>
      </c>
      <c r="H68" s="358">
        <v>2</v>
      </c>
      <c r="I68" s="358">
        <v>5</v>
      </c>
      <c r="J68" s="358">
        <v>10</v>
      </c>
      <c r="K68" s="357">
        <v>1522</v>
      </c>
      <c r="L68" s="358">
        <v>6.7</v>
      </c>
      <c r="M68" s="358">
        <v>3</v>
      </c>
      <c r="N68" s="358">
        <v>2</v>
      </c>
      <c r="O68" s="358">
        <v>5</v>
      </c>
      <c r="P68" s="358">
        <v>8</v>
      </c>
      <c r="Q68" s="358">
        <v>12</v>
      </c>
      <c r="R68" s="358">
        <v>9.1999999999999993</v>
      </c>
      <c r="S68" s="358">
        <v>6</v>
      </c>
      <c r="T68" s="358">
        <v>3</v>
      </c>
      <c r="U68" s="358">
        <v>12.5</v>
      </c>
      <c r="V68" s="358">
        <v>19</v>
      </c>
    </row>
    <row r="69" spans="1:22" ht="14.25" x14ac:dyDescent="0.2">
      <c r="A69" s="456"/>
      <c r="B69" s="465"/>
      <c r="C69" s="359" t="s">
        <v>369</v>
      </c>
      <c r="D69" s="356" t="s">
        <v>370</v>
      </c>
      <c r="E69" s="358">
        <v>149</v>
      </c>
      <c r="F69" s="358">
        <v>17</v>
      </c>
      <c r="G69" s="358">
        <v>11</v>
      </c>
      <c r="H69" s="358">
        <v>7</v>
      </c>
      <c r="I69" s="358">
        <v>18</v>
      </c>
      <c r="J69" s="358">
        <v>33</v>
      </c>
      <c r="K69" s="357">
        <v>21742</v>
      </c>
      <c r="L69" s="358">
        <v>29.5</v>
      </c>
      <c r="M69" s="358">
        <v>9</v>
      </c>
      <c r="N69" s="358">
        <v>5</v>
      </c>
      <c r="O69" s="358">
        <v>27</v>
      </c>
      <c r="P69" s="358">
        <v>81</v>
      </c>
      <c r="Q69" s="358">
        <v>563</v>
      </c>
      <c r="R69" s="358">
        <v>75</v>
      </c>
      <c r="S69" s="358">
        <v>15</v>
      </c>
      <c r="T69" s="358">
        <v>6</v>
      </c>
      <c r="U69" s="358">
        <v>62</v>
      </c>
      <c r="V69" s="358">
        <v>184</v>
      </c>
    </row>
    <row r="70" spans="1:22" ht="25.5" x14ac:dyDescent="0.2">
      <c r="A70" s="456"/>
      <c r="B70" s="356" t="s">
        <v>302</v>
      </c>
      <c r="C70" s="359" t="s">
        <v>192</v>
      </c>
      <c r="D70" s="356" t="s">
        <v>193</v>
      </c>
      <c r="E70" s="358">
        <v>1</v>
      </c>
      <c r="F70" s="358">
        <v>0</v>
      </c>
      <c r="G70" s="358">
        <v>0</v>
      </c>
      <c r="H70" s="358">
        <v>0</v>
      </c>
      <c r="I70" s="358">
        <v>0</v>
      </c>
      <c r="J70" s="358">
        <v>0</v>
      </c>
      <c r="K70" s="357">
        <v>5693</v>
      </c>
      <c r="L70" s="358">
        <v>26.1</v>
      </c>
      <c r="M70" s="358">
        <v>17</v>
      </c>
      <c r="N70" s="358">
        <v>7</v>
      </c>
      <c r="O70" s="358">
        <v>37</v>
      </c>
      <c r="P70" s="358">
        <v>63</v>
      </c>
      <c r="Q70" s="358">
        <v>500</v>
      </c>
      <c r="R70" s="358">
        <v>35.200000000000003</v>
      </c>
      <c r="S70" s="358">
        <v>22</v>
      </c>
      <c r="T70" s="358">
        <v>9</v>
      </c>
      <c r="U70" s="358">
        <v>47.5</v>
      </c>
      <c r="V70" s="358">
        <v>88</v>
      </c>
    </row>
    <row r="71" spans="1:22" ht="15" thickBot="1" x14ac:dyDescent="0.25">
      <c r="A71" s="457"/>
      <c r="B71" s="466" t="s">
        <v>2</v>
      </c>
      <c r="C71" s="466"/>
      <c r="D71" s="466"/>
      <c r="E71" s="375">
        <v>35271</v>
      </c>
      <c r="F71" s="376">
        <v>15.6</v>
      </c>
      <c r="G71" s="376">
        <v>9</v>
      </c>
      <c r="H71" s="376">
        <v>4</v>
      </c>
      <c r="I71" s="376">
        <v>19</v>
      </c>
      <c r="J71" s="376">
        <v>37</v>
      </c>
      <c r="K71" s="375">
        <v>234514</v>
      </c>
      <c r="L71" s="376">
        <v>53.8</v>
      </c>
      <c r="M71" s="376">
        <v>27</v>
      </c>
      <c r="N71" s="376">
        <v>8</v>
      </c>
      <c r="O71" s="376">
        <v>72</v>
      </c>
      <c r="P71" s="376">
        <v>141</v>
      </c>
      <c r="Q71" s="375">
        <v>43916</v>
      </c>
      <c r="R71" s="376">
        <v>85.7</v>
      </c>
      <c r="S71" s="376">
        <v>55</v>
      </c>
      <c r="T71" s="376">
        <v>20</v>
      </c>
      <c r="U71" s="376">
        <v>119</v>
      </c>
      <c r="V71" s="376">
        <v>204</v>
      </c>
    </row>
    <row r="72" spans="1:22" ht="12.75" customHeight="1" thickBot="1" x14ac:dyDescent="0.25">
      <c r="A72" s="454" t="s">
        <v>242</v>
      </c>
      <c r="B72" s="455"/>
      <c r="C72" s="455"/>
      <c r="D72" s="455"/>
      <c r="E72" s="113">
        <v>518132</v>
      </c>
      <c r="F72" s="106">
        <v>47.7</v>
      </c>
      <c r="G72" s="106">
        <v>22</v>
      </c>
      <c r="H72" s="106">
        <v>10</v>
      </c>
      <c r="I72" s="106">
        <v>55</v>
      </c>
      <c r="J72" s="107">
        <v>121</v>
      </c>
      <c r="K72" s="105">
        <v>1266353</v>
      </c>
      <c r="L72" s="106">
        <v>80.3</v>
      </c>
      <c r="M72" s="106">
        <v>41</v>
      </c>
      <c r="N72" s="106">
        <v>12</v>
      </c>
      <c r="O72" s="106">
        <v>107</v>
      </c>
      <c r="P72" s="114">
        <v>210</v>
      </c>
      <c r="Q72" s="113">
        <v>80640</v>
      </c>
      <c r="R72" s="106">
        <v>121.8</v>
      </c>
      <c r="S72" s="106">
        <v>65</v>
      </c>
      <c r="T72" s="106">
        <v>23</v>
      </c>
      <c r="U72" s="106">
        <v>153</v>
      </c>
      <c r="V72" s="107">
        <v>297</v>
      </c>
    </row>
    <row r="74" spans="1:22" x14ac:dyDescent="0.2">
      <c r="A74" s="110" t="s">
        <v>317</v>
      </c>
    </row>
    <row r="75" spans="1:22" x14ac:dyDescent="0.2">
      <c r="A75" s="110" t="s">
        <v>318</v>
      </c>
    </row>
    <row r="76" spans="1:22" x14ac:dyDescent="0.2">
      <c r="A76" s="110" t="s">
        <v>319</v>
      </c>
    </row>
  </sheetData>
  <mergeCells count="38">
    <mergeCell ref="B58:B59"/>
    <mergeCell ref="B57:D57"/>
    <mergeCell ref="B46:B47"/>
    <mergeCell ref="B42:B43"/>
    <mergeCell ref="B30:B34"/>
    <mergeCell ref="B35:B38"/>
    <mergeCell ref="A2:V2"/>
    <mergeCell ref="B18:B20"/>
    <mergeCell ref="B21:B23"/>
    <mergeCell ref="B24:B26"/>
    <mergeCell ref="E10:E11"/>
    <mergeCell ref="F10:J10"/>
    <mergeCell ref="K10:K11"/>
    <mergeCell ref="L10:P10"/>
    <mergeCell ref="Q10:Q11"/>
    <mergeCell ref="R10:V10"/>
    <mergeCell ref="A12:A29"/>
    <mergeCell ref="A8:A11"/>
    <mergeCell ref="B8:B11"/>
    <mergeCell ref="C8:C11"/>
    <mergeCell ref="D8:D11"/>
    <mergeCell ref="B27:B28"/>
    <mergeCell ref="A72:D72"/>
    <mergeCell ref="A4:O4"/>
    <mergeCell ref="A53:A57"/>
    <mergeCell ref="A58:A71"/>
    <mergeCell ref="E8:V8"/>
    <mergeCell ref="K9:P9"/>
    <mergeCell ref="A30:A52"/>
    <mergeCell ref="E9:J9"/>
    <mergeCell ref="B14:B17"/>
    <mergeCell ref="Q9:V9"/>
    <mergeCell ref="B71:D71"/>
    <mergeCell ref="B48:B49"/>
    <mergeCell ref="B52:D52"/>
    <mergeCell ref="B62:B63"/>
    <mergeCell ref="B65:B69"/>
    <mergeCell ref="B29:D29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56" orientation="landscape" r:id="rId1"/>
  <headerFooter alignWithMargins="0"/>
  <rowBreaks count="1" manualBreakCount="1">
    <brk id="52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4"/>
  <sheetViews>
    <sheetView topLeftCell="C1" zoomScale="85" zoomScaleNormal="85" zoomScaleSheetLayoutView="85" workbookViewId="0">
      <pane ySplit="10" topLeftCell="A11" activePane="bottomLeft" state="frozenSplit"/>
      <selection pane="bottomLeft" activeCell="F17" sqref="F17:G17"/>
    </sheetView>
  </sheetViews>
  <sheetFormatPr defaultRowHeight="12.75" x14ac:dyDescent="0.2"/>
  <cols>
    <col min="1" max="1" width="26.5703125" bestFit="1" customWidth="1"/>
    <col min="2" max="2" width="8.7109375" bestFit="1" customWidth="1"/>
    <col min="3" max="3" width="31.85546875" bestFit="1" customWidth="1"/>
    <col min="4" max="4" width="9.28515625" bestFit="1" customWidth="1"/>
    <col min="5" max="5" width="7.7109375" style="70" customWidth="1"/>
    <col min="6" max="6" width="9.85546875" customWidth="1"/>
    <col min="7" max="7" width="9.28515625" style="70" bestFit="1" customWidth="1"/>
    <col min="8" max="8" width="7.85546875" customWidth="1"/>
    <col min="9" max="9" width="8.5703125" style="70" customWidth="1"/>
    <col min="10" max="10" width="7.7109375" customWidth="1"/>
    <col min="11" max="11" width="7.7109375" style="70" customWidth="1"/>
    <col min="12" max="12" width="7.7109375" bestFit="1" customWidth="1"/>
    <col min="13" max="13" width="8.85546875" style="70" bestFit="1" customWidth="1"/>
    <col min="14" max="14" width="8.28515625" customWidth="1"/>
    <col min="15" max="15" width="8.85546875" style="70" bestFit="1" customWidth="1"/>
    <col min="16" max="16" width="7.7109375" bestFit="1" customWidth="1"/>
    <col min="17" max="17" width="8.28515625" style="70" bestFit="1" customWidth="1"/>
    <col min="18" max="18" width="7.7109375" customWidth="1"/>
    <col min="19" max="19" width="7.7109375" style="70" customWidth="1"/>
    <col min="20" max="20" width="9.7109375" customWidth="1"/>
    <col min="21" max="21" width="9.7109375" style="70" customWidth="1"/>
    <col min="22" max="22" width="7.7109375" customWidth="1"/>
    <col min="23" max="23" width="7.7109375" style="70" customWidth="1"/>
    <col min="24" max="24" width="9.7109375" customWidth="1"/>
  </cols>
  <sheetData>
    <row r="1" spans="1:24" x14ac:dyDescent="0.2">
      <c r="A1" s="3"/>
      <c r="B1" s="3"/>
      <c r="C1" s="3"/>
      <c r="D1" s="3"/>
    </row>
    <row r="2" spans="1:24" x14ac:dyDescent="0.2">
      <c r="A2" s="399" t="s">
        <v>379</v>
      </c>
      <c r="B2" s="399"/>
      <c r="C2" s="399"/>
      <c r="D2" s="399"/>
      <c r="E2" s="399"/>
      <c r="F2" s="399"/>
      <c r="G2" s="399"/>
      <c r="H2" s="399"/>
      <c r="I2" s="399"/>
      <c r="J2" s="399"/>
      <c r="K2" s="399"/>
      <c r="L2" s="399"/>
      <c r="M2" s="399"/>
      <c r="N2" s="399"/>
      <c r="O2" s="399"/>
      <c r="P2" s="399"/>
      <c r="Q2" s="399"/>
      <c r="R2" s="399"/>
      <c r="S2" s="399"/>
      <c r="T2" s="399"/>
      <c r="U2" s="399"/>
      <c r="V2" s="399"/>
      <c r="W2" s="399"/>
      <c r="X2" s="399"/>
    </row>
    <row r="3" spans="1:24" x14ac:dyDescent="0.2">
      <c r="A3" s="3"/>
      <c r="B3" s="11"/>
      <c r="C3" s="11"/>
      <c r="D3" s="11"/>
    </row>
    <row r="4" spans="1:24" x14ac:dyDescent="0.2">
      <c r="A4" s="399" t="s">
        <v>63</v>
      </c>
      <c r="B4" s="399"/>
      <c r="C4" s="399"/>
      <c r="D4" s="399"/>
      <c r="E4" s="399"/>
      <c r="F4" s="399"/>
      <c r="G4" s="399"/>
      <c r="H4" s="399"/>
      <c r="I4" s="399"/>
      <c r="J4" s="399"/>
      <c r="K4" s="399"/>
      <c r="L4" s="399"/>
      <c r="M4" s="399"/>
      <c r="N4" s="399"/>
      <c r="O4" s="399"/>
      <c r="P4" s="399"/>
      <c r="Q4" s="399"/>
      <c r="R4" s="399"/>
      <c r="S4" s="399"/>
      <c r="T4" s="399"/>
      <c r="U4" s="399"/>
      <c r="V4" s="399"/>
      <c r="W4" s="399"/>
      <c r="X4" s="399"/>
    </row>
    <row r="6" spans="1:24" x14ac:dyDescent="0.2">
      <c r="A6" s="1" t="s">
        <v>296</v>
      </c>
    </row>
    <row r="7" spans="1:24" ht="13.5" thickBot="1" x14ac:dyDescent="0.25"/>
    <row r="8" spans="1:24" ht="13.5" thickBot="1" x14ac:dyDescent="0.25">
      <c r="A8" s="286"/>
      <c r="B8" s="287"/>
      <c r="C8" s="288"/>
      <c r="D8" s="414" t="s">
        <v>197</v>
      </c>
      <c r="E8" s="415"/>
      <c r="F8" s="415"/>
      <c r="G8" s="415"/>
      <c r="H8" s="415"/>
      <c r="I8" s="415"/>
      <c r="J8" s="415"/>
      <c r="K8" s="415"/>
      <c r="L8" s="415"/>
      <c r="M8" s="415"/>
      <c r="N8" s="415"/>
      <c r="O8" s="415"/>
      <c r="P8" s="415"/>
      <c r="Q8" s="415"/>
      <c r="R8" s="415"/>
      <c r="S8" s="415"/>
      <c r="T8" s="415"/>
      <c r="U8" s="415"/>
      <c r="V8" s="415"/>
      <c r="W8" s="415"/>
      <c r="X8" s="478"/>
    </row>
    <row r="9" spans="1:24" ht="41.25" customHeight="1" thickBot="1" x14ac:dyDescent="0.25">
      <c r="A9" s="251"/>
      <c r="B9" s="289"/>
      <c r="C9" s="290"/>
      <c r="D9" s="479" t="s">
        <v>90</v>
      </c>
      <c r="E9" s="479"/>
      <c r="F9" s="479" t="s">
        <v>91</v>
      </c>
      <c r="G9" s="479"/>
      <c r="H9" s="479" t="s">
        <v>95</v>
      </c>
      <c r="I9" s="479"/>
      <c r="J9" s="479" t="s">
        <v>96</v>
      </c>
      <c r="K9" s="479"/>
      <c r="L9" s="479" t="s">
        <v>92</v>
      </c>
      <c r="M9" s="479"/>
      <c r="N9" s="479" t="s">
        <v>93</v>
      </c>
      <c r="O9" s="479"/>
      <c r="P9" s="479" t="s">
        <v>198</v>
      </c>
      <c r="Q9" s="479"/>
      <c r="R9" s="479" t="s">
        <v>94</v>
      </c>
      <c r="S9" s="479"/>
      <c r="T9" s="479" t="s">
        <v>199</v>
      </c>
      <c r="U9" s="479"/>
      <c r="V9" s="479" t="s">
        <v>89</v>
      </c>
      <c r="W9" s="479"/>
      <c r="X9" s="480" t="s">
        <v>66</v>
      </c>
    </row>
    <row r="10" spans="1:24" ht="13.5" thickBot="1" x14ac:dyDescent="0.25">
      <c r="A10" s="228" t="s">
        <v>7</v>
      </c>
      <c r="B10" s="229" t="s">
        <v>16</v>
      </c>
      <c r="C10" s="234" t="s">
        <v>59</v>
      </c>
      <c r="D10" s="223" t="s">
        <v>218</v>
      </c>
      <c r="E10" s="293" t="s">
        <v>55</v>
      </c>
      <c r="F10" s="223" t="s">
        <v>218</v>
      </c>
      <c r="G10" s="293" t="s">
        <v>55</v>
      </c>
      <c r="H10" s="223" t="s">
        <v>218</v>
      </c>
      <c r="I10" s="293" t="s">
        <v>55</v>
      </c>
      <c r="J10" s="223" t="s">
        <v>218</v>
      </c>
      <c r="K10" s="293" t="s">
        <v>55</v>
      </c>
      <c r="L10" s="223" t="s">
        <v>218</v>
      </c>
      <c r="M10" s="293" t="s">
        <v>55</v>
      </c>
      <c r="N10" s="223" t="s">
        <v>218</v>
      </c>
      <c r="O10" s="293" t="s">
        <v>55</v>
      </c>
      <c r="P10" s="223" t="s">
        <v>218</v>
      </c>
      <c r="Q10" s="293" t="s">
        <v>55</v>
      </c>
      <c r="R10" s="223" t="s">
        <v>218</v>
      </c>
      <c r="S10" s="293" t="s">
        <v>55</v>
      </c>
      <c r="T10" s="223" t="s">
        <v>218</v>
      </c>
      <c r="U10" s="294" t="s">
        <v>55</v>
      </c>
      <c r="V10" s="224" t="s">
        <v>218</v>
      </c>
      <c r="W10" s="293" t="s">
        <v>55</v>
      </c>
      <c r="X10" s="481"/>
    </row>
    <row r="11" spans="1:24" ht="12.75" customHeight="1" x14ac:dyDescent="0.2">
      <c r="A11" s="426" t="s">
        <v>350</v>
      </c>
      <c r="B11" s="192" t="s">
        <v>128</v>
      </c>
      <c r="C11" s="291" t="s">
        <v>61</v>
      </c>
      <c r="D11" s="49">
        <v>25043</v>
      </c>
      <c r="E11" s="198">
        <v>0.66340830220668101</v>
      </c>
      <c r="F11" s="50">
        <v>5352</v>
      </c>
      <c r="G11" s="198">
        <v>0.14177859016132877</v>
      </c>
      <c r="H11" s="50">
        <v>329</v>
      </c>
      <c r="I11" s="198">
        <v>8.7154626612625501E-3</v>
      </c>
      <c r="J11" s="50">
        <v>27</v>
      </c>
      <c r="K11" s="198">
        <v>7.1525073511881105E-4</v>
      </c>
      <c r="L11" s="50">
        <v>2229</v>
      </c>
      <c r="M11" s="198">
        <v>5.9047921799252959E-2</v>
      </c>
      <c r="N11" s="50">
        <v>2499</v>
      </c>
      <c r="O11" s="198">
        <v>6.6200429150441067E-2</v>
      </c>
      <c r="P11" s="197">
        <v>39</v>
      </c>
      <c r="Q11" s="198">
        <v>1.0331399507271717E-3</v>
      </c>
      <c r="R11" s="50">
        <v>668</v>
      </c>
      <c r="S11" s="198">
        <v>1.7695833002198735E-2</v>
      </c>
      <c r="T11" s="50">
        <v>1555</v>
      </c>
      <c r="U11" s="198">
        <v>4.1193144189250047E-2</v>
      </c>
      <c r="V11" s="50">
        <v>8</v>
      </c>
      <c r="W11" s="295">
        <v>2.1192614373890698E-4</v>
      </c>
      <c r="X11" s="336">
        <v>37749</v>
      </c>
    </row>
    <row r="12" spans="1:24" ht="12.75" customHeight="1" x14ac:dyDescent="0.2">
      <c r="A12" s="425"/>
      <c r="B12" s="137" t="s">
        <v>129</v>
      </c>
      <c r="C12" s="292" t="s">
        <v>22</v>
      </c>
      <c r="D12" s="51">
        <v>40156</v>
      </c>
      <c r="E12" s="188">
        <v>0.90982417980786656</v>
      </c>
      <c r="F12" s="44">
        <v>762</v>
      </c>
      <c r="G12" s="188">
        <v>1.7264817835780315E-2</v>
      </c>
      <c r="H12" s="44">
        <v>72</v>
      </c>
      <c r="I12" s="188">
        <v>1.6313213703099511E-3</v>
      </c>
      <c r="J12" s="44">
        <v>0</v>
      </c>
      <c r="K12" s="188">
        <v>0</v>
      </c>
      <c r="L12" s="44">
        <v>69</v>
      </c>
      <c r="M12" s="188">
        <v>1.5633496465470365E-3</v>
      </c>
      <c r="N12" s="44">
        <v>2923</v>
      </c>
      <c r="O12" s="188">
        <v>6.6227116186333146E-2</v>
      </c>
      <c r="P12" s="187">
        <v>1</v>
      </c>
      <c r="Q12" s="188">
        <v>2.2657241254304877E-5</v>
      </c>
      <c r="R12" s="44">
        <v>22</v>
      </c>
      <c r="S12" s="188">
        <v>4.9845930759470723E-4</v>
      </c>
      <c r="T12" s="44">
        <v>131</v>
      </c>
      <c r="U12" s="188">
        <v>2.9680986043139389E-3</v>
      </c>
      <c r="V12" s="44">
        <v>0</v>
      </c>
      <c r="W12" s="296">
        <v>0</v>
      </c>
      <c r="X12" s="337">
        <v>44136</v>
      </c>
    </row>
    <row r="13" spans="1:24" ht="12.75" customHeight="1" x14ac:dyDescent="0.2">
      <c r="A13" s="425"/>
      <c r="B13" s="137" t="s">
        <v>130</v>
      </c>
      <c r="C13" s="292" t="s">
        <v>33</v>
      </c>
      <c r="D13" s="51">
        <v>28890</v>
      </c>
      <c r="E13" s="188">
        <v>0.58258888059851988</v>
      </c>
      <c r="F13" s="44">
        <v>10541</v>
      </c>
      <c r="G13" s="188">
        <v>0.21256730323257175</v>
      </c>
      <c r="H13" s="44">
        <v>181</v>
      </c>
      <c r="I13" s="188">
        <v>3.650003024864385E-3</v>
      </c>
      <c r="J13" s="44">
        <v>28</v>
      </c>
      <c r="K13" s="188">
        <v>5.6464135191272254E-4</v>
      </c>
      <c r="L13" s="44">
        <v>5577</v>
      </c>
      <c r="M13" s="188">
        <v>0.11246445784347335</v>
      </c>
      <c r="N13" s="44">
        <v>1356</v>
      </c>
      <c r="O13" s="188">
        <v>2.7344774042630422E-2</v>
      </c>
      <c r="P13" s="187">
        <v>0</v>
      </c>
      <c r="Q13" s="188">
        <v>0</v>
      </c>
      <c r="R13" s="44">
        <v>433</v>
      </c>
      <c r="S13" s="188">
        <v>8.7317751920788882E-3</v>
      </c>
      <c r="T13" s="44">
        <v>2572</v>
      </c>
      <c r="U13" s="188">
        <v>5.1866341325697229E-2</v>
      </c>
      <c r="V13" s="44">
        <v>11</v>
      </c>
      <c r="W13" s="296">
        <v>2.2182338825142673E-4</v>
      </c>
      <c r="X13" s="337">
        <v>49589</v>
      </c>
    </row>
    <row r="14" spans="1:24" ht="12.75" customHeight="1" x14ac:dyDescent="0.2">
      <c r="A14" s="425"/>
      <c r="B14" s="137" t="s">
        <v>115</v>
      </c>
      <c r="C14" s="292" t="s">
        <v>34</v>
      </c>
      <c r="D14" s="51">
        <v>25248</v>
      </c>
      <c r="E14" s="188">
        <v>0.69915817456801066</v>
      </c>
      <c r="F14" s="44">
        <v>7732</v>
      </c>
      <c r="G14" s="188">
        <v>0.21411165263624279</v>
      </c>
      <c r="H14" s="44">
        <v>190</v>
      </c>
      <c r="I14" s="188">
        <v>5.2614089499335402E-3</v>
      </c>
      <c r="J14" s="44">
        <v>4</v>
      </c>
      <c r="K14" s="188">
        <v>1.1076650420912716E-4</v>
      </c>
      <c r="L14" s="44">
        <v>867</v>
      </c>
      <c r="M14" s="188">
        <v>2.4008639787328312E-2</v>
      </c>
      <c r="N14" s="44">
        <v>1542</v>
      </c>
      <c r="O14" s="188">
        <v>4.2700487372618522E-2</v>
      </c>
      <c r="P14" s="187">
        <v>0</v>
      </c>
      <c r="Q14" s="188">
        <v>0</v>
      </c>
      <c r="R14" s="44">
        <v>512</v>
      </c>
      <c r="S14" s="188">
        <v>1.4178112538768276E-2</v>
      </c>
      <c r="T14" s="44">
        <v>16</v>
      </c>
      <c r="U14" s="188">
        <v>4.4306601683650863E-4</v>
      </c>
      <c r="V14" s="44">
        <v>1</v>
      </c>
      <c r="W14" s="296">
        <v>2.7691626052281789E-5</v>
      </c>
      <c r="X14" s="337">
        <v>36112</v>
      </c>
    </row>
    <row r="15" spans="1:24" ht="12.75" customHeight="1" x14ac:dyDescent="0.2">
      <c r="A15" s="425"/>
      <c r="B15" s="137" t="s">
        <v>131</v>
      </c>
      <c r="C15" s="292" t="s">
        <v>35</v>
      </c>
      <c r="D15" s="51">
        <v>10266</v>
      </c>
      <c r="E15" s="188">
        <v>0.46661515385664287</v>
      </c>
      <c r="F15" s="44">
        <v>2210</v>
      </c>
      <c r="G15" s="188">
        <v>0.10044997954638425</v>
      </c>
      <c r="H15" s="44">
        <v>655</v>
      </c>
      <c r="I15" s="188">
        <v>2.9771374028453253E-2</v>
      </c>
      <c r="J15" s="44">
        <v>19</v>
      </c>
      <c r="K15" s="188">
        <v>8.6359710922230808E-4</v>
      </c>
      <c r="L15" s="44">
        <v>1853</v>
      </c>
      <c r="M15" s="188">
        <v>8.4223444388891414E-2</v>
      </c>
      <c r="N15" s="44">
        <v>856</v>
      </c>
      <c r="O15" s="188">
        <v>3.8907322394436616E-2</v>
      </c>
      <c r="P15" s="187">
        <v>0</v>
      </c>
      <c r="Q15" s="188">
        <v>0</v>
      </c>
      <c r="R15" s="44">
        <v>474</v>
      </c>
      <c r="S15" s="188">
        <v>2.1544475251124948E-2</v>
      </c>
      <c r="T15" s="44">
        <v>5665</v>
      </c>
      <c r="U15" s="188">
        <v>0.25748829598654605</v>
      </c>
      <c r="V15" s="44">
        <v>3</v>
      </c>
      <c r="W15" s="296">
        <v>1.3635743829825916E-4</v>
      </c>
      <c r="X15" s="337">
        <v>22001</v>
      </c>
    </row>
    <row r="16" spans="1:24" ht="12.75" customHeight="1" x14ac:dyDescent="0.2">
      <c r="A16" s="425"/>
      <c r="B16" s="137" t="s">
        <v>132</v>
      </c>
      <c r="C16" s="292" t="s">
        <v>36</v>
      </c>
      <c r="D16" s="51">
        <v>19530</v>
      </c>
      <c r="E16" s="188">
        <v>0.81188942007898568</v>
      </c>
      <c r="F16" s="44">
        <v>2978</v>
      </c>
      <c r="G16" s="188">
        <v>0.1237996258574101</v>
      </c>
      <c r="H16" s="44">
        <v>315</v>
      </c>
      <c r="I16" s="188">
        <v>1.3094990646435253E-2</v>
      </c>
      <c r="J16" s="44">
        <v>5</v>
      </c>
      <c r="K16" s="188">
        <v>2.0785699438786114E-4</v>
      </c>
      <c r="L16" s="44">
        <v>494</v>
      </c>
      <c r="M16" s="188">
        <v>2.0536271045520683E-2</v>
      </c>
      <c r="N16" s="44">
        <v>552</v>
      </c>
      <c r="O16" s="188">
        <v>2.294741218041987E-2</v>
      </c>
      <c r="P16" s="187">
        <v>0</v>
      </c>
      <c r="Q16" s="188">
        <v>0</v>
      </c>
      <c r="R16" s="44">
        <v>180</v>
      </c>
      <c r="S16" s="188">
        <v>7.4828517979630017E-3</v>
      </c>
      <c r="T16" s="44">
        <v>0</v>
      </c>
      <c r="U16" s="188">
        <v>0</v>
      </c>
      <c r="V16" s="44">
        <v>1</v>
      </c>
      <c r="W16" s="296">
        <v>4.1571398877572233E-5</v>
      </c>
      <c r="X16" s="337">
        <v>24055</v>
      </c>
    </row>
    <row r="17" spans="1:24" ht="12.75" customHeight="1" x14ac:dyDescent="0.2">
      <c r="A17" s="425"/>
      <c r="B17" s="137" t="s">
        <v>133</v>
      </c>
      <c r="C17" s="292" t="s">
        <v>39</v>
      </c>
      <c r="D17" s="51">
        <v>18279</v>
      </c>
      <c r="E17" s="188">
        <v>0.71519680726191404</v>
      </c>
      <c r="F17" s="44">
        <v>3623</v>
      </c>
      <c r="G17" s="188">
        <v>0.14175600594725721</v>
      </c>
      <c r="H17" s="44">
        <v>390</v>
      </c>
      <c r="I17" s="188">
        <v>1.5259409969481181E-2</v>
      </c>
      <c r="J17" s="44">
        <v>87</v>
      </c>
      <c r="K17" s="188">
        <v>3.4040222239611864E-3</v>
      </c>
      <c r="L17" s="44">
        <v>2237</v>
      </c>
      <c r="M17" s="188">
        <v>8.7526410517254877E-2</v>
      </c>
      <c r="N17" s="44">
        <v>661</v>
      </c>
      <c r="O17" s="188">
        <v>2.5862743563659127E-2</v>
      </c>
      <c r="P17" s="187">
        <v>19</v>
      </c>
      <c r="Q17" s="188">
        <v>7.4340715235933952E-4</v>
      </c>
      <c r="R17" s="44">
        <v>233</v>
      </c>
      <c r="S17" s="188">
        <v>9.1165192894592691E-3</v>
      </c>
      <c r="T17" s="44">
        <v>0</v>
      </c>
      <c r="U17" s="188">
        <v>0</v>
      </c>
      <c r="V17" s="44">
        <v>29</v>
      </c>
      <c r="W17" s="296">
        <v>1.1346740746537287E-3</v>
      </c>
      <c r="X17" s="337">
        <v>25558</v>
      </c>
    </row>
    <row r="18" spans="1:24" ht="12.75" customHeight="1" x14ac:dyDescent="0.2">
      <c r="A18" s="425"/>
      <c r="B18" s="137" t="s">
        <v>339</v>
      </c>
      <c r="C18" s="292" t="s">
        <v>60</v>
      </c>
      <c r="D18" s="51">
        <v>13746</v>
      </c>
      <c r="E18" s="188">
        <v>0.46612410986775177</v>
      </c>
      <c r="F18" s="44">
        <v>8000</v>
      </c>
      <c r="G18" s="188">
        <v>0.2712783994574432</v>
      </c>
      <c r="H18" s="44">
        <v>307</v>
      </c>
      <c r="I18" s="188">
        <v>1.0410308579179383E-2</v>
      </c>
      <c r="J18" s="44">
        <v>107</v>
      </c>
      <c r="K18" s="188">
        <v>3.6283485927433028E-3</v>
      </c>
      <c r="L18" s="44">
        <v>2044</v>
      </c>
      <c r="M18" s="188">
        <v>6.9311631061376736E-2</v>
      </c>
      <c r="N18" s="44">
        <v>1910</v>
      </c>
      <c r="O18" s="188">
        <v>6.4767717870464564E-2</v>
      </c>
      <c r="P18" s="187">
        <v>25</v>
      </c>
      <c r="Q18" s="188">
        <v>8.4774499830451001E-4</v>
      </c>
      <c r="R18" s="44">
        <v>631</v>
      </c>
      <c r="S18" s="188">
        <v>2.1397083757205834E-2</v>
      </c>
      <c r="T18" s="44">
        <v>2691</v>
      </c>
      <c r="U18" s="188">
        <v>9.1251271617497451E-2</v>
      </c>
      <c r="V18" s="44">
        <v>29</v>
      </c>
      <c r="W18" s="296">
        <v>9.8338419803323165E-4</v>
      </c>
      <c r="X18" s="337">
        <v>29490</v>
      </c>
    </row>
    <row r="19" spans="1:24" ht="15" x14ac:dyDescent="0.25">
      <c r="A19" s="423" t="s">
        <v>351</v>
      </c>
      <c r="B19" s="424"/>
      <c r="C19" s="433"/>
      <c r="D19" s="352">
        <v>181158</v>
      </c>
      <c r="E19" s="190">
        <v>0.67422680412371139</v>
      </c>
      <c r="F19" s="345">
        <v>41198</v>
      </c>
      <c r="G19" s="190">
        <v>0.15332911533737764</v>
      </c>
      <c r="H19" s="345">
        <v>2439</v>
      </c>
      <c r="I19" s="190">
        <v>9.0773754140459264E-3</v>
      </c>
      <c r="J19" s="345">
        <v>277</v>
      </c>
      <c r="K19" s="190">
        <v>1.0309278350515464E-3</v>
      </c>
      <c r="L19" s="345">
        <v>15370</v>
      </c>
      <c r="M19" s="190">
        <v>5.7203468681380029E-2</v>
      </c>
      <c r="N19" s="345">
        <v>12299</v>
      </c>
      <c r="O19" s="190">
        <v>4.5773940228516136E-2</v>
      </c>
      <c r="P19" s="189">
        <v>84</v>
      </c>
      <c r="Q19" s="190">
        <v>3.1262793553909709E-4</v>
      </c>
      <c r="R19" s="345">
        <v>3153</v>
      </c>
      <c r="S19" s="190">
        <v>1.1734712866128252E-2</v>
      </c>
      <c r="T19" s="345">
        <v>12630</v>
      </c>
      <c r="U19" s="190">
        <v>4.700584316498567E-2</v>
      </c>
      <c r="V19" s="345">
        <v>82</v>
      </c>
      <c r="W19" s="297">
        <v>3.0518441326435672E-4</v>
      </c>
      <c r="X19" s="354">
        <v>268690</v>
      </c>
    </row>
    <row r="20" spans="1:24" ht="12.75" customHeight="1" x14ac:dyDescent="0.2">
      <c r="A20" s="425" t="s">
        <v>352</v>
      </c>
      <c r="B20" s="137" t="s">
        <v>122</v>
      </c>
      <c r="C20" s="292" t="s">
        <v>29</v>
      </c>
      <c r="D20" s="51">
        <v>21992</v>
      </c>
      <c r="E20" s="188">
        <v>0.69460850889106474</v>
      </c>
      <c r="F20" s="44">
        <v>624</v>
      </c>
      <c r="G20" s="188">
        <v>1.9708789993998926E-2</v>
      </c>
      <c r="H20" s="44">
        <v>623</v>
      </c>
      <c r="I20" s="188">
        <v>1.967720539464957E-2</v>
      </c>
      <c r="J20" s="44">
        <v>1</v>
      </c>
      <c r="K20" s="188">
        <v>3.1584599349357255E-5</v>
      </c>
      <c r="L20" s="44">
        <v>945</v>
      </c>
      <c r="M20" s="188">
        <v>2.9847446385142605E-2</v>
      </c>
      <c r="N20" s="44">
        <v>1212</v>
      </c>
      <c r="O20" s="188">
        <v>3.8280534411420993E-2</v>
      </c>
      <c r="P20" s="187">
        <v>0</v>
      </c>
      <c r="Q20" s="188">
        <v>0</v>
      </c>
      <c r="R20" s="44">
        <v>385</v>
      </c>
      <c r="S20" s="188">
        <v>1.2160070749502542E-2</v>
      </c>
      <c r="T20" s="44">
        <v>5879</v>
      </c>
      <c r="U20" s="188">
        <v>0.1856858595748713</v>
      </c>
      <c r="V20" s="44">
        <v>0</v>
      </c>
      <c r="W20" s="296">
        <v>0</v>
      </c>
      <c r="X20" s="337">
        <v>31661</v>
      </c>
    </row>
    <row r="21" spans="1:24" ht="12.75" customHeight="1" x14ac:dyDescent="0.2">
      <c r="A21" s="425"/>
      <c r="B21" s="137" t="s">
        <v>123</v>
      </c>
      <c r="C21" s="292" t="s">
        <v>32</v>
      </c>
      <c r="D21" s="51">
        <v>38592</v>
      </c>
      <c r="E21" s="188">
        <v>0.62239138147921169</v>
      </c>
      <c r="F21" s="44">
        <v>8871</v>
      </c>
      <c r="G21" s="188">
        <v>0.14306679998709801</v>
      </c>
      <c r="H21" s="44">
        <v>2659</v>
      </c>
      <c r="I21" s="188">
        <v>4.2882946811598877E-2</v>
      </c>
      <c r="J21" s="44">
        <v>193</v>
      </c>
      <c r="K21" s="188">
        <v>3.1126020062574589E-3</v>
      </c>
      <c r="L21" s="44">
        <v>3491</v>
      </c>
      <c r="M21" s="188">
        <v>5.6301003128729481E-2</v>
      </c>
      <c r="N21" s="44">
        <v>6743</v>
      </c>
      <c r="O21" s="188">
        <v>0.10874754056059091</v>
      </c>
      <c r="P21" s="187">
        <v>25</v>
      </c>
      <c r="Q21" s="188">
        <v>4.0318678837531852E-4</v>
      </c>
      <c r="R21" s="44">
        <v>1034</v>
      </c>
      <c r="S21" s="188">
        <v>1.6675805567203175E-2</v>
      </c>
      <c r="T21" s="44">
        <v>376</v>
      </c>
      <c r="U21" s="188">
        <v>6.0639292971647902E-3</v>
      </c>
      <c r="V21" s="44">
        <v>22</v>
      </c>
      <c r="W21" s="296">
        <v>3.5480437377028031E-4</v>
      </c>
      <c r="X21" s="337">
        <v>62006</v>
      </c>
    </row>
    <row r="22" spans="1:24" ht="12.75" customHeight="1" x14ac:dyDescent="0.2">
      <c r="A22" s="425"/>
      <c r="B22" s="137" t="s">
        <v>124</v>
      </c>
      <c r="C22" s="292" t="s">
        <v>37</v>
      </c>
      <c r="D22" s="51">
        <v>29972</v>
      </c>
      <c r="E22" s="188">
        <v>0.67334651329978434</v>
      </c>
      <c r="F22" s="44">
        <v>6156</v>
      </c>
      <c r="G22" s="188">
        <v>0.13829978432782172</v>
      </c>
      <c r="H22" s="44">
        <v>1528</v>
      </c>
      <c r="I22" s="188">
        <v>3.4327821710999282E-2</v>
      </c>
      <c r="J22" s="44">
        <v>87</v>
      </c>
      <c r="K22" s="188">
        <v>1.9545291157440688E-3</v>
      </c>
      <c r="L22" s="44">
        <v>3231</v>
      </c>
      <c r="M22" s="188">
        <v>7.2587167505391806E-2</v>
      </c>
      <c r="N22" s="44">
        <v>0</v>
      </c>
      <c r="O22" s="188">
        <v>0</v>
      </c>
      <c r="P22" s="187">
        <v>0</v>
      </c>
      <c r="Q22" s="188">
        <v>0</v>
      </c>
      <c r="R22" s="44">
        <v>3502</v>
      </c>
      <c r="S22" s="188">
        <v>7.8675413371675051E-2</v>
      </c>
      <c r="T22" s="44">
        <v>28</v>
      </c>
      <c r="U22" s="188">
        <v>6.2904385334291882E-4</v>
      </c>
      <c r="V22" s="44">
        <v>8</v>
      </c>
      <c r="W22" s="296">
        <v>1.7972681524083394E-4</v>
      </c>
      <c r="X22" s="337">
        <v>44512</v>
      </c>
    </row>
    <row r="23" spans="1:24" ht="12.75" customHeight="1" x14ac:dyDescent="0.2">
      <c r="A23" s="425"/>
      <c r="B23" s="137" t="s">
        <v>119</v>
      </c>
      <c r="C23" s="292" t="s">
        <v>38</v>
      </c>
      <c r="D23" s="51">
        <v>57300</v>
      </c>
      <c r="E23" s="188">
        <v>0.72938810320905312</v>
      </c>
      <c r="F23" s="44">
        <v>9351</v>
      </c>
      <c r="G23" s="188">
        <v>0.11903155590066065</v>
      </c>
      <c r="H23" s="44">
        <v>2321</v>
      </c>
      <c r="I23" s="188">
        <v>2.9544673430160772E-2</v>
      </c>
      <c r="J23" s="44">
        <v>179</v>
      </c>
      <c r="K23" s="188">
        <v>2.2785422421364833E-3</v>
      </c>
      <c r="L23" s="44">
        <v>2708</v>
      </c>
      <c r="M23" s="188">
        <v>3.4470907216232388E-2</v>
      </c>
      <c r="N23" s="44">
        <v>3747</v>
      </c>
      <c r="O23" s="188">
        <v>4.7696635649639121E-2</v>
      </c>
      <c r="P23" s="187">
        <v>1</v>
      </c>
      <c r="Q23" s="188">
        <v>1.2729286268918902E-5</v>
      </c>
      <c r="R23" s="44">
        <v>2765</v>
      </c>
      <c r="S23" s="188">
        <v>3.5196476533560762E-2</v>
      </c>
      <c r="T23" s="44">
        <v>180</v>
      </c>
      <c r="U23" s="188">
        <v>2.2912715284054024E-3</v>
      </c>
      <c r="V23" s="44">
        <v>7</v>
      </c>
      <c r="W23" s="296">
        <v>8.9105003882432307E-5</v>
      </c>
      <c r="X23" s="337">
        <v>78559</v>
      </c>
    </row>
    <row r="24" spans="1:24" ht="12.75" customHeight="1" x14ac:dyDescent="0.2">
      <c r="A24" s="425"/>
      <c r="B24" s="137" t="s">
        <v>120</v>
      </c>
      <c r="C24" s="292" t="s">
        <v>47</v>
      </c>
      <c r="D24" s="51">
        <v>46578</v>
      </c>
      <c r="E24" s="188">
        <v>0.69696244201705826</v>
      </c>
      <c r="F24" s="44">
        <v>7944</v>
      </c>
      <c r="G24" s="188">
        <v>0.11886877150980099</v>
      </c>
      <c r="H24" s="44">
        <v>2205</v>
      </c>
      <c r="I24" s="188">
        <v>3.2994164297471193E-2</v>
      </c>
      <c r="J24" s="44">
        <v>205</v>
      </c>
      <c r="K24" s="188">
        <v>3.0674846625766872E-3</v>
      </c>
      <c r="L24" s="44">
        <v>4133</v>
      </c>
      <c r="M24" s="188">
        <v>6.1843483465509504E-2</v>
      </c>
      <c r="N24" s="44">
        <v>3505</v>
      </c>
      <c r="O24" s="188">
        <v>5.2446506060152623E-2</v>
      </c>
      <c r="P24" s="187">
        <v>0</v>
      </c>
      <c r="Q24" s="188">
        <v>0</v>
      </c>
      <c r="R24" s="44">
        <v>2040</v>
      </c>
      <c r="S24" s="188">
        <v>3.0525213227592399E-2</v>
      </c>
      <c r="T24" s="44">
        <v>186</v>
      </c>
      <c r="U24" s="188">
        <v>2.7831812060451892E-3</v>
      </c>
      <c r="V24" s="44">
        <v>34</v>
      </c>
      <c r="W24" s="296">
        <v>5.0875355379320663E-4</v>
      </c>
      <c r="X24" s="337">
        <v>66830</v>
      </c>
    </row>
    <row r="25" spans="1:24" ht="15" x14ac:dyDescent="0.25">
      <c r="A25" s="423" t="s">
        <v>353</v>
      </c>
      <c r="B25" s="424"/>
      <c r="C25" s="433"/>
      <c r="D25" s="352">
        <v>194434</v>
      </c>
      <c r="E25" s="190">
        <v>0.68566975117079498</v>
      </c>
      <c r="F25" s="345">
        <v>32946</v>
      </c>
      <c r="G25" s="190">
        <v>0.11618377249901259</v>
      </c>
      <c r="H25" s="345">
        <v>9336</v>
      </c>
      <c r="I25" s="190">
        <v>3.2923319979687414E-2</v>
      </c>
      <c r="J25" s="345">
        <v>665</v>
      </c>
      <c r="K25" s="190">
        <v>2.3451165152626532E-3</v>
      </c>
      <c r="L25" s="345">
        <v>14508</v>
      </c>
      <c r="M25" s="190">
        <v>5.1162331433730182E-2</v>
      </c>
      <c r="N25" s="345">
        <v>15207</v>
      </c>
      <c r="O25" s="190">
        <v>5.3627348643006265E-2</v>
      </c>
      <c r="P25" s="189">
        <v>26</v>
      </c>
      <c r="Q25" s="190">
        <v>9.1688766010269139E-5</v>
      </c>
      <c r="R25" s="345">
        <v>9726</v>
      </c>
      <c r="S25" s="190">
        <v>3.429865146984145E-2</v>
      </c>
      <c r="T25" s="345">
        <v>6649</v>
      </c>
      <c r="U25" s="190">
        <v>2.3447638661626136E-2</v>
      </c>
      <c r="V25" s="345">
        <v>71</v>
      </c>
      <c r="W25" s="297">
        <v>2.5038086102804267E-4</v>
      </c>
      <c r="X25" s="354">
        <v>283568</v>
      </c>
    </row>
    <row r="26" spans="1:24" ht="15" x14ac:dyDescent="0.25">
      <c r="A26" s="199" t="s">
        <v>354</v>
      </c>
      <c r="B26" s="137" t="s">
        <v>125</v>
      </c>
      <c r="C26" s="292" t="s">
        <v>31</v>
      </c>
      <c r="D26" s="51">
        <v>34067</v>
      </c>
      <c r="E26" s="188">
        <v>0.63268641470888665</v>
      </c>
      <c r="F26" s="44">
        <v>7010</v>
      </c>
      <c r="G26" s="188">
        <v>0.13018850403937227</v>
      </c>
      <c r="H26" s="44">
        <v>2844</v>
      </c>
      <c r="I26" s="188">
        <v>5.2818274677314515E-2</v>
      </c>
      <c r="J26" s="44">
        <v>184</v>
      </c>
      <c r="K26" s="188">
        <v>3.417216083201783E-3</v>
      </c>
      <c r="L26" s="44">
        <v>3191</v>
      </c>
      <c r="M26" s="188">
        <v>5.9262698486396134E-2</v>
      </c>
      <c r="N26" s="44">
        <v>5312</v>
      </c>
      <c r="O26" s="188">
        <v>9.8653542575912342E-2</v>
      </c>
      <c r="P26" s="187">
        <v>0</v>
      </c>
      <c r="Q26" s="188">
        <v>0</v>
      </c>
      <c r="R26" s="44">
        <v>1219</v>
      </c>
      <c r="S26" s="188">
        <v>2.263905655121181E-2</v>
      </c>
      <c r="T26" s="44">
        <v>0</v>
      </c>
      <c r="U26" s="188">
        <v>0</v>
      </c>
      <c r="V26" s="44">
        <v>18</v>
      </c>
      <c r="W26" s="296">
        <v>3.3429287770452227E-4</v>
      </c>
      <c r="X26" s="337">
        <v>53845</v>
      </c>
    </row>
    <row r="27" spans="1:24" ht="15" x14ac:dyDescent="0.25">
      <c r="A27" s="423" t="s">
        <v>355</v>
      </c>
      <c r="B27" s="424"/>
      <c r="C27" s="433"/>
      <c r="D27" s="352">
        <v>34067</v>
      </c>
      <c r="E27" s="190">
        <v>0.63268641470888665</v>
      </c>
      <c r="F27" s="345">
        <v>7010</v>
      </c>
      <c r="G27" s="190">
        <v>0.13018850403937227</v>
      </c>
      <c r="H27" s="345">
        <v>2844</v>
      </c>
      <c r="I27" s="190">
        <v>5.2818274677314515E-2</v>
      </c>
      <c r="J27" s="345">
        <v>184</v>
      </c>
      <c r="K27" s="190">
        <v>3.417216083201783E-3</v>
      </c>
      <c r="L27" s="345">
        <v>3191</v>
      </c>
      <c r="M27" s="190">
        <v>5.9262698486396134E-2</v>
      </c>
      <c r="N27" s="345">
        <v>5312</v>
      </c>
      <c r="O27" s="190">
        <v>9.8653542575912342E-2</v>
      </c>
      <c r="P27" s="189">
        <v>0</v>
      </c>
      <c r="Q27" s="190">
        <v>0</v>
      </c>
      <c r="R27" s="345">
        <v>1219</v>
      </c>
      <c r="S27" s="190">
        <v>2.263905655121181E-2</v>
      </c>
      <c r="T27" s="345">
        <v>0</v>
      </c>
      <c r="U27" s="190">
        <v>0</v>
      </c>
      <c r="V27" s="345">
        <v>18</v>
      </c>
      <c r="W27" s="297">
        <v>3.3429287770452227E-4</v>
      </c>
      <c r="X27" s="354">
        <v>53845</v>
      </c>
    </row>
    <row r="28" spans="1:24" ht="12.75" customHeight="1" x14ac:dyDescent="0.2">
      <c r="A28" s="425" t="s">
        <v>356</v>
      </c>
      <c r="B28" s="137" t="s">
        <v>137</v>
      </c>
      <c r="C28" s="292" t="s">
        <v>24</v>
      </c>
      <c r="D28" s="51">
        <v>12009</v>
      </c>
      <c r="E28" s="188">
        <v>0.51767393740839729</v>
      </c>
      <c r="F28" s="44">
        <v>3209</v>
      </c>
      <c r="G28" s="188">
        <v>0.13833089059401674</v>
      </c>
      <c r="H28" s="44">
        <v>322</v>
      </c>
      <c r="I28" s="188">
        <v>1.388050694025347E-2</v>
      </c>
      <c r="J28" s="44">
        <v>85</v>
      </c>
      <c r="K28" s="188">
        <v>3.6641089749116303E-3</v>
      </c>
      <c r="L28" s="44">
        <v>2933</v>
      </c>
      <c r="M28" s="188">
        <v>0.1264333132166566</v>
      </c>
      <c r="N28" s="44">
        <v>2842</v>
      </c>
      <c r="O28" s="188">
        <v>0.12251056125528063</v>
      </c>
      <c r="P28" s="187">
        <v>0</v>
      </c>
      <c r="Q28" s="188">
        <v>0</v>
      </c>
      <c r="R28" s="44">
        <v>640</v>
      </c>
      <c r="S28" s="188">
        <v>2.7588585222864039E-2</v>
      </c>
      <c r="T28" s="44">
        <v>1154</v>
      </c>
      <c r="U28" s="188">
        <v>4.9745667729976725E-2</v>
      </c>
      <c r="V28" s="44">
        <v>4</v>
      </c>
      <c r="W28" s="296">
        <v>1.7242865764290026E-4</v>
      </c>
      <c r="X28" s="337">
        <v>23198</v>
      </c>
    </row>
    <row r="29" spans="1:24" ht="12.75" customHeight="1" x14ac:dyDescent="0.2">
      <c r="A29" s="425"/>
      <c r="B29" s="137" t="s">
        <v>138</v>
      </c>
      <c r="C29" s="292" t="s">
        <v>30</v>
      </c>
      <c r="D29" s="51">
        <v>6701</v>
      </c>
      <c r="E29" s="188">
        <v>0.49884612521402516</v>
      </c>
      <c r="F29" s="44">
        <v>1021</v>
      </c>
      <c r="G29" s="188">
        <v>7.6006848805181271E-2</v>
      </c>
      <c r="H29" s="44">
        <v>443</v>
      </c>
      <c r="I29" s="188">
        <v>3.297848581850666E-2</v>
      </c>
      <c r="J29" s="44">
        <v>40</v>
      </c>
      <c r="K29" s="188">
        <v>2.9777413831608723E-3</v>
      </c>
      <c r="L29" s="44">
        <v>1327</v>
      </c>
      <c r="M29" s="188">
        <v>9.8786570386361947E-2</v>
      </c>
      <c r="N29" s="44">
        <v>1461</v>
      </c>
      <c r="O29" s="188">
        <v>0.10876200401995087</v>
      </c>
      <c r="P29" s="187">
        <v>0</v>
      </c>
      <c r="Q29" s="188">
        <v>0</v>
      </c>
      <c r="R29" s="44">
        <v>209</v>
      </c>
      <c r="S29" s="188">
        <v>1.5558698727015558E-2</v>
      </c>
      <c r="T29" s="44">
        <v>2216</v>
      </c>
      <c r="U29" s="188">
        <v>0.16496687262711235</v>
      </c>
      <c r="V29" s="44">
        <v>15</v>
      </c>
      <c r="W29" s="296">
        <v>1.1166530186853272E-3</v>
      </c>
      <c r="X29" s="337">
        <v>13433</v>
      </c>
    </row>
    <row r="30" spans="1:24" ht="15" x14ac:dyDescent="0.25">
      <c r="A30" s="423" t="s">
        <v>357</v>
      </c>
      <c r="B30" s="424"/>
      <c r="C30" s="433"/>
      <c r="D30" s="352">
        <v>18710</v>
      </c>
      <c r="E30" s="190">
        <v>0.5107695667603942</v>
      </c>
      <c r="F30" s="345">
        <v>4230</v>
      </c>
      <c r="G30" s="190">
        <v>0.11547596298217357</v>
      </c>
      <c r="H30" s="345">
        <v>765</v>
      </c>
      <c r="I30" s="190">
        <v>2.0883950752095221E-2</v>
      </c>
      <c r="J30" s="345">
        <v>125</v>
      </c>
      <c r="K30" s="190">
        <v>3.4124102536103301E-3</v>
      </c>
      <c r="L30" s="345">
        <v>4260</v>
      </c>
      <c r="M30" s="190">
        <v>0.11629494144304005</v>
      </c>
      <c r="N30" s="345">
        <v>4303</v>
      </c>
      <c r="O30" s="190">
        <v>0.117468810570282</v>
      </c>
      <c r="P30" s="189">
        <v>0</v>
      </c>
      <c r="Q30" s="190">
        <v>0</v>
      </c>
      <c r="R30" s="345">
        <v>849</v>
      </c>
      <c r="S30" s="190">
        <v>2.3177090442521361E-2</v>
      </c>
      <c r="T30" s="345">
        <v>3370</v>
      </c>
      <c r="U30" s="190">
        <v>9.1998580437334498E-2</v>
      </c>
      <c r="V30" s="345">
        <v>19</v>
      </c>
      <c r="W30" s="297">
        <v>5.1868635854877018E-4</v>
      </c>
      <c r="X30" s="354">
        <v>36631</v>
      </c>
    </row>
    <row r="31" spans="1:24" ht="12.75" customHeight="1" x14ac:dyDescent="0.2">
      <c r="A31" s="425" t="s">
        <v>358</v>
      </c>
      <c r="B31" s="137" t="s">
        <v>139</v>
      </c>
      <c r="C31" s="292" t="s">
        <v>25</v>
      </c>
      <c r="D31" s="51">
        <v>16522</v>
      </c>
      <c r="E31" s="188">
        <v>0.72554013701036357</v>
      </c>
      <c r="F31" s="44">
        <v>2858</v>
      </c>
      <c r="G31" s="188">
        <v>0.12550500614790094</v>
      </c>
      <c r="H31" s="44">
        <v>567</v>
      </c>
      <c r="I31" s="188">
        <v>2.4898998770419813E-2</v>
      </c>
      <c r="J31" s="44">
        <v>100</v>
      </c>
      <c r="K31" s="188">
        <v>4.3913578078341826E-3</v>
      </c>
      <c r="L31" s="44">
        <v>1086</v>
      </c>
      <c r="M31" s="188">
        <v>4.7690145793079217E-2</v>
      </c>
      <c r="N31" s="44">
        <v>1215</v>
      </c>
      <c r="O31" s="188">
        <v>5.3354997365185314E-2</v>
      </c>
      <c r="P31" s="187">
        <v>0</v>
      </c>
      <c r="Q31" s="188">
        <v>0</v>
      </c>
      <c r="R31" s="44">
        <v>389</v>
      </c>
      <c r="S31" s="188">
        <v>1.7082381872474968E-2</v>
      </c>
      <c r="T31" s="44">
        <v>11</v>
      </c>
      <c r="U31" s="188">
        <v>4.8304935886176007E-4</v>
      </c>
      <c r="V31" s="44">
        <v>24</v>
      </c>
      <c r="W31" s="296">
        <v>1.0539258738802037E-3</v>
      </c>
      <c r="X31" s="337">
        <v>22772</v>
      </c>
    </row>
    <row r="32" spans="1:24" ht="12.75" customHeight="1" x14ac:dyDescent="0.2">
      <c r="A32" s="425"/>
      <c r="B32" s="137" t="s">
        <v>140</v>
      </c>
      <c r="C32" s="292" t="s">
        <v>109</v>
      </c>
      <c r="D32" s="51">
        <v>14150</v>
      </c>
      <c r="E32" s="188">
        <v>0.713853294319443</v>
      </c>
      <c r="F32" s="44">
        <v>1193</v>
      </c>
      <c r="G32" s="188">
        <v>6.0185652305519123E-2</v>
      </c>
      <c r="H32" s="44">
        <v>678</v>
      </c>
      <c r="I32" s="188">
        <v>3.4204419332055293E-2</v>
      </c>
      <c r="J32" s="44">
        <v>66</v>
      </c>
      <c r="K32" s="188">
        <v>3.3296337402885681E-3</v>
      </c>
      <c r="L32" s="44">
        <v>1435</v>
      </c>
      <c r="M32" s="188">
        <v>7.2394309353243869E-2</v>
      </c>
      <c r="N32" s="44">
        <v>2113</v>
      </c>
      <c r="O32" s="188">
        <v>0.10659872868529917</v>
      </c>
      <c r="P32" s="187">
        <v>0</v>
      </c>
      <c r="Q32" s="188">
        <v>0</v>
      </c>
      <c r="R32" s="44">
        <v>162</v>
      </c>
      <c r="S32" s="188">
        <v>8.1727373625264856E-3</v>
      </c>
      <c r="T32" s="44">
        <v>0</v>
      </c>
      <c r="U32" s="188">
        <v>0</v>
      </c>
      <c r="V32" s="44">
        <v>25</v>
      </c>
      <c r="W32" s="296">
        <v>1.2612249016244576E-3</v>
      </c>
      <c r="X32" s="337">
        <v>19822</v>
      </c>
    </row>
    <row r="33" spans="1:24" ht="12.75" customHeight="1" x14ac:dyDescent="0.2">
      <c r="A33" s="425"/>
      <c r="B33" s="137" t="s">
        <v>141</v>
      </c>
      <c r="C33" s="292" t="s">
        <v>27</v>
      </c>
      <c r="D33" s="51">
        <v>29285</v>
      </c>
      <c r="E33" s="188">
        <v>0.80902259793358744</v>
      </c>
      <c r="F33" s="44">
        <v>3151</v>
      </c>
      <c r="G33" s="188">
        <v>8.7049008232499031E-2</v>
      </c>
      <c r="H33" s="44">
        <v>811</v>
      </c>
      <c r="I33" s="188">
        <v>2.2404552737720317E-2</v>
      </c>
      <c r="J33" s="44">
        <v>87</v>
      </c>
      <c r="K33" s="188">
        <v>2.4034477042930548E-3</v>
      </c>
      <c r="L33" s="44">
        <v>864</v>
      </c>
      <c r="M33" s="188">
        <v>2.3868722028841372E-2</v>
      </c>
      <c r="N33" s="44">
        <v>1382</v>
      </c>
      <c r="O33" s="188">
        <v>3.8178904911873583E-2</v>
      </c>
      <c r="P33" s="187">
        <v>4</v>
      </c>
      <c r="Q33" s="188">
        <v>1.1050334272611746E-4</v>
      </c>
      <c r="R33" s="44">
        <v>593</v>
      </c>
      <c r="S33" s="188">
        <v>1.6382120559146913E-2</v>
      </c>
      <c r="T33" s="44">
        <v>5</v>
      </c>
      <c r="U33" s="188">
        <v>1.3812917840764683E-4</v>
      </c>
      <c r="V33" s="44">
        <v>16</v>
      </c>
      <c r="W33" s="296">
        <v>4.4201337090446984E-4</v>
      </c>
      <c r="X33" s="337">
        <v>36198</v>
      </c>
    </row>
    <row r="34" spans="1:24" ht="12.75" customHeight="1" x14ac:dyDescent="0.2">
      <c r="A34" s="425"/>
      <c r="B34" s="137" t="s">
        <v>142</v>
      </c>
      <c r="C34" s="292" t="s">
        <v>28</v>
      </c>
      <c r="D34" s="51">
        <v>2193</v>
      </c>
      <c r="E34" s="188">
        <v>0.28779527559055118</v>
      </c>
      <c r="F34" s="44">
        <v>919</v>
      </c>
      <c r="G34" s="188">
        <v>0.12060367454068241</v>
      </c>
      <c r="H34" s="44">
        <v>217</v>
      </c>
      <c r="I34" s="188">
        <v>2.847769028871391E-2</v>
      </c>
      <c r="J34" s="44">
        <v>25</v>
      </c>
      <c r="K34" s="188">
        <v>3.2808398950131233E-3</v>
      </c>
      <c r="L34" s="44">
        <v>1575</v>
      </c>
      <c r="M34" s="188">
        <v>0.20669291338582677</v>
      </c>
      <c r="N34" s="44">
        <v>184</v>
      </c>
      <c r="O34" s="188">
        <v>2.4146981627296588E-2</v>
      </c>
      <c r="P34" s="187">
        <v>0</v>
      </c>
      <c r="Q34" s="188">
        <v>0</v>
      </c>
      <c r="R34" s="44">
        <v>439</v>
      </c>
      <c r="S34" s="188">
        <v>5.7611548556430449E-2</v>
      </c>
      <c r="T34" s="44">
        <v>2059</v>
      </c>
      <c r="U34" s="188">
        <v>0.27020997375328082</v>
      </c>
      <c r="V34" s="44">
        <v>9</v>
      </c>
      <c r="W34" s="296">
        <v>1.1811023622047244E-3</v>
      </c>
      <c r="X34" s="337">
        <v>7620</v>
      </c>
    </row>
    <row r="35" spans="1:24" ht="12.75" customHeight="1" x14ac:dyDescent="0.2">
      <c r="A35" s="425"/>
      <c r="B35" s="137" t="s">
        <v>143</v>
      </c>
      <c r="C35" s="292" t="s">
        <v>110</v>
      </c>
      <c r="D35" s="51">
        <v>26464</v>
      </c>
      <c r="E35" s="188">
        <v>0.68218493027092519</v>
      </c>
      <c r="F35" s="44">
        <v>5076</v>
      </c>
      <c r="G35" s="188">
        <v>0.13084834892893046</v>
      </c>
      <c r="H35" s="44">
        <v>808</v>
      </c>
      <c r="I35" s="188">
        <v>2.0828499987111077E-2</v>
      </c>
      <c r="J35" s="44">
        <v>182</v>
      </c>
      <c r="K35" s="188">
        <v>4.6915680664037325E-3</v>
      </c>
      <c r="L35" s="44">
        <v>2601</v>
      </c>
      <c r="M35" s="188">
        <v>6.7048178795143451E-2</v>
      </c>
      <c r="N35" s="44">
        <v>1869</v>
      </c>
      <c r="O35" s="188">
        <v>4.8178795143453718E-2</v>
      </c>
      <c r="P35" s="187">
        <v>15</v>
      </c>
      <c r="Q35" s="188">
        <v>3.8666769778052741E-4</v>
      </c>
      <c r="R35" s="44">
        <v>782</v>
      </c>
      <c r="S35" s="188">
        <v>2.0158275977624828E-2</v>
      </c>
      <c r="T35" s="44">
        <v>968</v>
      </c>
      <c r="U35" s="188">
        <v>2.4952955430103368E-2</v>
      </c>
      <c r="V35" s="44">
        <v>28</v>
      </c>
      <c r="W35" s="296">
        <v>7.2177970252365121E-4</v>
      </c>
      <c r="X35" s="337">
        <v>38793</v>
      </c>
    </row>
    <row r="36" spans="1:24" ht="15" x14ac:dyDescent="0.25">
      <c r="A36" s="423" t="s">
        <v>359</v>
      </c>
      <c r="B36" s="424"/>
      <c r="C36" s="433"/>
      <c r="D36" s="352">
        <v>88614</v>
      </c>
      <c r="E36" s="190">
        <v>0.7077512878878639</v>
      </c>
      <c r="F36" s="345">
        <v>13197</v>
      </c>
      <c r="G36" s="190">
        <v>0.10540313885228225</v>
      </c>
      <c r="H36" s="345">
        <v>3081</v>
      </c>
      <c r="I36" s="190">
        <v>2.4607643464717863E-2</v>
      </c>
      <c r="J36" s="345">
        <v>460</v>
      </c>
      <c r="K36" s="190">
        <v>3.6739746815223034E-3</v>
      </c>
      <c r="L36" s="345">
        <v>7561</v>
      </c>
      <c r="M36" s="190">
        <v>6.0388962102152471E-2</v>
      </c>
      <c r="N36" s="345">
        <v>6763</v>
      </c>
      <c r="O36" s="190">
        <v>5.4015414719859434E-2</v>
      </c>
      <c r="P36" s="189">
        <v>19</v>
      </c>
      <c r="Q36" s="190">
        <v>1.5175112814983427E-4</v>
      </c>
      <c r="R36" s="345">
        <v>2365</v>
      </c>
      <c r="S36" s="190">
        <v>1.8889022003913583E-2</v>
      </c>
      <c r="T36" s="345">
        <v>3043</v>
      </c>
      <c r="U36" s="190">
        <v>2.4304141208418194E-2</v>
      </c>
      <c r="V36" s="345">
        <v>102</v>
      </c>
      <c r="W36" s="297">
        <v>8.1466395112016296E-4</v>
      </c>
      <c r="X36" s="354">
        <v>125205</v>
      </c>
    </row>
    <row r="37" spans="1:24" ht="12.75" customHeight="1" x14ac:dyDescent="0.2">
      <c r="A37" s="425" t="s">
        <v>360</v>
      </c>
      <c r="B37" s="137" t="s">
        <v>144</v>
      </c>
      <c r="C37" s="292" t="s">
        <v>23</v>
      </c>
      <c r="D37" s="51">
        <v>19152</v>
      </c>
      <c r="E37" s="188">
        <v>0.55643685173886515</v>
      </c>
      <c r="F37" s="44">
        <v>3053</v>
      </c>
      <c r="G37" s="188">
        <v>8.8701008164095416E-2</v>
      </c>
      <c r="H37" s="44">
        <v>872</v>
      </c>
      <c r="I37" s="188">
        <v>2.5334844126790435E-2</v>
      </c>
      <c r="J37" s="44">
        <v>158</v>
      </c>
      <c r="K37" s="188">
        <v>4.590487811964322E-3</v>
      </c>
      <c r="L37" s="44">
        <v>6482</v>
      </c>
      <c r="M37" s="188">
        <v>0.18832621517185275</v>
      </c>
      <c r="N37" s="44">
        <v>2435</v>
      </c>
      <c r="O37" s="188">
        <v>7.0745809000842555E-2</v>
      </c>
      <c r="P37" s="187">
        <v>0</v>
      </c>
      <c r="Q37" s="188">
        <v>0</v>
      </c>
      <c r="R37" s="44">
        <v>1197</v>
      </c>
      <c r="S37" s="188">
        <v>3.4777303233679072E-2</v>
      </c>
      <c r="T37" s="44">
        <v>1040</v>
      </c>
      <c r="U37" s="188">
        <v>3.021586914204364E-2</v>
      </c>
      <c r="V37" s="44">
        <v>30</v>
      </c>
      <c r="W37" s="296">
        <v>8.7161160986664341E-4</v>
      </c>
      <c r="X37" s="337">
        <v>34419</v>
      </c>
    </row>
    <row r="38" spans="1:24" ht="12.75" customHeight="1" x14ac:dyDescent="0.2">
      <c r="A38" s="425"/>
      <c r="B38" s="137" t="s">
        <v>145</v>
      </c>
      <c r="C38" s="292" t="s">
        <v>73</v>
      </c>
      <c r="D38" s="51">
        <v>15354</v>
      </c>
      <c r="E38" s="188">
        <v>0.52254705101589349</v>
      </c>
      <c r="F38" s="44">
        <v>2312</v>
      </c>
      <c r="G38" s="188">
        <v>7.8684953884899433E-2</v>
      </c>
      <c r="H38" s="44">
        <v>2756</v>
      </c>
      <c r="I38" s="188">
        <v>9.3795732226117146E-2</v>
      </c>
      <c r="J38" s="44">
        <v>86</v>
      </c>
      <c r="K38" s="188">
        <v>2.926862471497124E-3</v>
      </c>
      <c r="L38" s="44">
        <v>2052</v>
      </c>
      <c r="M38" s="188">
        <v>6.9836299901303481E-2</v>
      </c>
      <c r="N38" s="44">
        <v>2351</v>
      </c>
      <c r="O38" s="188">
        <v>8.0012251982438831E-2</v>
      </c>
      <c r="P38" s="187">
        <v>0</v>
      </c>
      <c r="Q38" s="188">
        <v>0</v>
      </c>
      <c r="R38" s="44">
        <v>1278</v>
      </c>
      <c r="S38" s="188">
        <v>4.349453765782936E-2</v>
      </c>
      <c r="T38" s="44">
        <v>3145</v>
      </c>
      <c r="U38" s="188">
        <v>0.10703467991695878</v>
      </c>
      <c r="V38" s="44">
        <v>49</v>
      </c>
      <c r="W38" s="296">
        <v>1.6676309430623149E-3</v>
      </c>
      <c r="X38" s="337">
        <v>29383</v>
      </c>
    </row>
    <row r="39" spans="1:24" ht="12.75" customHeight="1" x14ac:dyDescent="0.2">
      <c r="A39" s="425"/>
      <c r="B39" s="137" t="s">
        <v>146</v>
      </c>
      <c r="C39" s="292" t="s">
        <v>26</v>
      </c>
      <c r="D39" s="51">
        <v>12080</v>
      </c>
      <c r="E39" s="188">
        <v>0.47322442903592277</v>
      </c>
      <c r="F39" s="44">
        <v>3105</v>
      </c>
      <c r="G39" s="188">
        <v>0.12163591491362087</v>
      </c>
      <c r="H39" s="44">
        <v>1122</v>
      </c>
      <c r="I39" s="188">
        <v>4.395346104125044E-2</v>
      </c>
      <c r="J39" s="44">
        <v>47</v>
      </c>
      <c r="K39" s="188">
        <v>1.8411877619775141E-3</v>
      </c>
      <c r="L39" s="44">
        <v>3296</v>
      </c>
      <c r="M39" s="188">
        <v>0.12911818858463586</v>
      </c>
      <c r="N39" s="44">
        <v>3449</v>
      </c>
      <c r="O39" s="188">
        <v>0.1351118423629882</v>
      </c>
      <c r="P39" s="187">
        <v>0</v>
      </c>
      <c r="Q39" s="188">
        <v>0</v>
      </c>
      <c r="R39" s="44">
        <v>410</v>
      </c>
      <c r="S39" s="188">
        <v>1.6061425157676185E-2</v>
      </c>
      <c r="T39" s="44">
        <v>1969</v>
      </c>
      <c r="U39" s="188">
        <v>7.7134014964547346E-2</v>
      </c>
      <c r="V39" s="44">
        <v>49</v>
      </c>
      <c r="W39" s="296">
        <v>1.9195361773808124E-3</v>
      </c>
      <c r="X39" s="337">
        <v>25527</v>
      </c>
    </row>
    <row r="40" spans="1:24" ht="12.75" customHeight="1" x14ac:dyDescent="0.2">
      <c r="A40" s="425"/>
      <c r="B40" s="137" t="s">
        <v>147</v>
      </c>
      <c r="C40" s="292" t="s">
        <v>215</v>
      </c>
      <c r="D40" s="51">
        <v>14828</v>
      </c>
      <c r="E40" s="188">
        <v>0.49855423307107793</v>
      </c>
      <c r="F40" s="44">
        <v>3217</v>
      </c>
      <c r="G40" s="188">
        <v>0.10816353977540179</v>
      </c>
      <c r="H40" s="44">
        <v>1543</v>
      </c>
      <c r="I40" s="188">
        <v>5.1879497007598682E-2</v>
      </c>
      <c r="J40" s="44">
        <v>76</v>
      </c>
      <c r="K40" s="188">
        <v>2.5553089906529486E-3</v>
      </c>
      <c r="L40" s="44">
        <v>3813</v>
      </c>
      <c r="M40" s="188">
        <v>0.12820254185999597</v>
      </c>
      <c r="N40" s="44">
        <v>2524</v>
      </c>
      <c r="O40" s="188">
        <v>8.4863156479053195E-2</v>
      </c>
      <c r="P40" s="187">
        <v>0</v>
      </c>
      <c r="Q40" s="188">
        <v>0</v>
      </c>
      <c r="R40" s="44">
        <v>862</v>
      </c>
      <c r="S40" s="188">
        <v>2.8982583551879496E-2</v>
      </c>
      <c r="T40" s="44">
        <v>2850</v>
      </c>
      <c r="U40" s="188">
        <v>9.5824087149485579E-2</v>
      </c>
      <c r="V40" s="44">
        <v>29</v>
      </c>
      <c r="W40" s="296">
        <v>9.7505211485441462E-4</v>
      </c>
      <c r="X40" s="337">
        <v>29742</v>
      </c>
    </row>
    <row r="41" spans="1:24" ht="12.75" customHeight="1" x14ac:dyDescent="0.2">
      <c r="A41" s="425"/>
      <c r="B41" s="137" t="s">
        <v>148</v>
      </c>
      <c r="C41" s="292" t="s">
        <v>19</v>
      </c>
      <c r="D41" s="51">
        <v>16333</v>
      </c>
      <c r="E41" s="188">
        <v>0.69620630861040067</v>
      </c>
      <c r="F41" s="44">
        <v>2624</v>
      </c>
      <c r="G41" s="188">
        <v>0.11184995737425404</v>
      </c>
      <c r="H41" s="44">
        <v>296</v>
      </c>
      <c r="I41" s="188">
        <v>1.2617220801364024E-2</v>
      </c>
      <c r="J41" s="44">
        <v>45</v>
      </c>
      <c r="K41" s="188">
        <v>1.9181585677749361E-3</v>
      </c>
      <c r="L41" s="44">
        <v>1895</v>
      </c>
      <c r="M41" s="188">
        <v>8.0775788576300092E-2</v>
      </c>
      <c r="N41" s="44">
        <v>1372</v>
      </c>
      <c r="O41" s="188">
        <v>5.8482523444160273E-2</v>
      </c>
      <c r="P41" s="187">
        <v>0</v>
      </c>
      <c r="Q41" s="188">
        <v>0</v>
      </c>
      <c r="R41" s="44">
        <v>875</v>
      </c>
      <c r="S41" s="188">
        <v>3.7297527706734869E-2</v>
      </c>
      <c r="T41" s="44">
        <v>0</v>
      </c>
      <c r="U41" s="188">
        <v>0</v>
      </c>
      <c r="V41" s="44">
        <v>20</v>
      </c>
      <c r="W41" s="296">
        <v>8.5251491901108269E-4</v>
      </c>
      <c r="X41" s="337">
        <v>23460</v>
      </c>
    </row>
    <row r="42" spans="1:24" ht="15" x14ac:dyDescent="0.25">
      <c r="A42" s="423" t="s">
        <v>361</v>
      </c>
      <c r="B42" s="424"/>
      <c r="C42" s="433"/>
      <c r="D42" s="352">
        <v>77747</v>
      </c>
      <c r="E42" s="190">
        <v>0.54547431786769196</v>
      </c>
      <c r="F42" s="345">
        <v>14311</v>
      </c>
      <c r="G42" s="190">
        <v>0.10040622741719345</v>
      </c>
      <c r="H42" s="345">
        <v>6589</v>
      </c>
      <c r="I42" s="190">
        <v>4.6228539756263551E-2</v>
      </c>
      <c r="J42" s="345">
        <v>412</v>
      </c>
      <c r="K42" s="190">
        <v>2.8905992380604921E-3</v>
      </c>
      <c r="L42" s="345">
        <v>17538</v>
      </c>
      <c r="M42" s="190">
        <v>0.12304691610947793</v>
      </c>
      <c r="N42" s="345">
        <v>12131</v>
      </c>
      <c r="O42" s="190">
        <v>8.5111309118718032E-2</v>
      </c>
      <c r="P42" s="189">
        <v>0</v>
      </c>
      <c r="Q42" s="190">
        <v>0</v>
      </c>
      <c r="R42" s="345">
        <v>4622</v>
      </c>
      <c r="S42" s="190">
        <v>3.2428033199795134E-2</v>
      </c>
      <c r="T42" s="345">
        <v>9004</v>
      </c>
      <c r="U42" s="190">
        <v>6.317222218324435E-2</v>
      </c>
      <c r="V42" s="345">
        <v>177</v>
      </c>
      <c r="W42" s="297">
        <v>1.2418351095551143E-3</v>
      </c>
      <c r="X42" s="354">
        <v>142531</v>
      </c>
    </row>
    <row r="43" spans="1:24" ht="12.75" customHeight="1" x14ac:dyDescent="0.2">
      <c r="A43" s="425" t="s">
        <v>10</v>
      </c>
      <c r="B43" s="137" t="s">
        <v>149</v>
      </c>
      <c r="C43" s="292" t="s">
        <v>17</v>
      </c>
      <c r="D43" s="51">
        <v>4623</v>
      </c>
      <c r="E43" s="188">
        <v>0.76603148301574153</v>
      </c>
      <c r="F43" s="44">
        <v>746</v>
      </c>
      <c r="G43" s="188">
        <v>0.1236122618061309</v>
      </c>
      <c r="H43" s="44">
        <v>111</v>
      </c>
      <c r="I43" s="188">
        <v>1.8392709196354599E-2</v>
      </c>
      <c r="J43" s="44">
        <v>1</v>
      </c>
      <c r="K43" s="188">
        <v>1.6570008285004143E-4</v>
      </c>
      <c r="L43" s="44">
        <v>471</v>
      </c>
      <c r="M43" s="188">
        <v>7.8044739022369511E-2</v>
      </c>
      <c r="N43" s="44">
        <v>2</v>
      </c>
      <c r="O43" s="188">
        <v>3.3140016570008286E-4</v>
      </c>
      <c r="P43" s="187">
        <v>0</v>
      </c>
      <c r="Q43" s="188">
        <v>0</v>
      </c>
      <c r="R43" s="44">
        <v>15</v>
      </c>
      <c r="S43" s="188">
        <v>2.4855012427506215E-3</v>
      </c>
      <c r="T43" s="44">
        <v>65</v>
      </c>
      <c r="U43" s="188">
        <v>1.0770505385252692E-2</v>
      </c>
      <c r="V43" s="44">
        <v>1</v>
      </c>
      <c r="W43" s="296">
        <v>1.6570008285004143E-4</v>
      </c>
      <c r="X43" s="337">
        <v>6035</v>
      </c>
    </row>
    <row r="44" spans="1:24" ht="12.75" customHeight="1" x14ac:dyDescent="0.2">
      <c r="A44" s="425"/>
      <c r="B44" s="137" t="s">
        <v>150</v>
      </c>
      <c r="C44" s="292" t="s">
        <v>18</v>
      </c>
      <c r="D44" s="51">
        <v>9508</v>
      </c>
      <c r="E44" s="188">
        <v>0.61168296448790527</v>
      </c>
      <c r="F44" s="44">
        <v>1726</v>
      </c>
      <c r="G44" s="188">
        <v>0.11103962943901184</v>
      </c>
      <c r="H44" s="44">
        <v>358</v>
      </c>
      <c r="I44" s="188">
        <v>2.3031394750386E-2</v>
      </c>
      <c r="J44" s="44">
        <v>27</v>
      </c>
      <c r="K44" s="188">
        <v>1.7370046320123521E-3</v>
      </c>
      <c r="L44" s="44">
        <v>523</v>
      </c>
      <c r="M44" s="188">
        <v>3.3646423057128151E-2</v>
      </c>
      <c r="N44" s="44">
        <v>338</v>
      </c>
      <c r="O44" s="188">
        <v>2.1744724652599072E-2</v>
      </c>
      <c r="P44" s="187">
        <v>0</v>
      </c>
      <c r="Q44" s="188">
        <v>0</v>
      </c>
      <c r="R44" s="44">
        <v>870</v>
      </c>
      <c r="S44" s="188">
        <v>5.5970149253731345E-2</v>
      </c>
      <c r="T44" s="44">
        <v>2183</v>
      </c>
      <c r="U44" s="188">
        <v>0.14044004117344314</v>
      </c>
      <c r="V44" s="44">
        <v>11</v>
      </c>
      <c r="W44" s="296">
        <v>7.0766855378281014E-4</v>
      </c>
      <c r="X44" s="337">
        <v>15544</v>
      </c>
    </row>
    <row r="45" spans="1:24" ht="13.5" customHeight="1" x14ac:dyDescent="0.2">
      <c r="A45" s="425"/>
      <c r="B45" s="137" t="s">
        <v>151</v>
      </c>
      <c r="C45" s="292" t="s">
        <v>20</v>
      </c>
      <c r="D45" s="51">
        <v>12834</v>
      </c>
      <c r="E45" s="188">
        <v>0.72206593901204008</v>
      </c>
      <c r="F45" s="44">
        <v>1868</v>
      </c>
      <c r="G45" s="188">
        <v>0.10509733318330146</v>
      </c>
      <c r="H45" s="44">
        <v>247</v>
      </c>
      <c r="I45" s="188">
        <v>1.3896703049397998E-2</v>
      </c>
      <c r="J45" s="44">
        <v>18</v>
      </c>
      <c r="K45" s="188">
        <v>1.0127152019804209E-3</v>
      </c>
      <c r="L45" s="44">
        <v>742</v>
      </c>
      <c r="M45" s="188">
        <v>4.1746371103859571E-2</v>
      </c>
      <c r="N45" s="44">
        <v>361</v>
      </c>
      <c r="O45" s="188">
        <v>2.0310565995273994E-2</v>
      </c>
      <c r="P45" s="187">
        <v>0</v>
      </c>
      <c r="Q45" s="188">
        <v>0</v>
      </c>
      <c r="R45" s="44">
        <v>251</v>
      </c>
      <c r="S45" s="188">
        <v>1.4121750872060313E-2</v>
      </c>
      <c r="T45" s="44">
        <v>1451</v>
      </c>
      <c r="U45" s="188">
        <v>8.163609767075504E-2</v>
      </c>
      <c r="V45" s="44">
        <v>2</v>
      </c>
      <c r="W45" s="296">
        <v>1.1252391133115787E-4</v>
      </c>
      <c r="X45" s="337">
        <v>17774</v>
      </c>
    </row>
    <row r="46" spans="1:24" ht="12.75" customHeight="1" x14ac:dyDescent="0.2">
      <c r="A46" s="425"/>
      <c r="B46" s="137" t="s">
        <v>152</v>
      </c>
      <c r="C46" s="292" t="s">
        <v>48</v>
      </c>
      <c r="D46" s="51">
        <v>28555</v>
      </c>
      <c r="E46" s="188">
        <v>0.61513108291506002</v>
      </c>
      <c r="F46" s="44">
        <v>9580</v>
      </c>
      <c r="G46" s="188">
        <v>0.20637211606815881</v>
      </c>
      <c r="H46" s="44">
        <v>1200</v>
      </c>
      <c r="I46" s="188">
        <v>2.5850369444863318E-2</v>
      </c>
      <c r="J46" s="44">
        <v>184</v>
      </c>
      <c r="K46" s="188">
        <v>3.9637233148790418E-3</v>
      </c>
      <c r="L46" s="44">
        <v>2850</v>
      </c>
      <c r="M46" s="188">
        <v>6.1394627431550379E-2</v>
      </c>
      <c r="N46" s="44">
        <v>1410</v>
      </c>
      <c r="O46" s="188">
        <v>3.0374184097714398E-2</v>
      </c>
      <c r="P46" s="187">
        <v>0</v>
      </c>
      <c r="Q46" s="188">
        <v>0</v>
      </c>
      <c r="R46" s="44">
        <v>2433</v>
      </c>
      <c r="S46" s="188">
        <v>5.241162404946037E-2</v>
      </c>
      <c r="T46" s="44">
        <v>202</v>
      </c>
      <c r="U46" s="188">
        <v>4.3514788565519914E-3</v>
      </c>
      <c r="V46" s="44">
        <v>7</v>
      </c>
      <c r="W46" s="296">
        <v>1.5079382176170269E-4</v>
      </c>
      <c r="X46" s="337">
        <v>46421</v>
      </c>
    </row>
    <row r="47" spans="1:24" ht="15" x14ac:dyDescent="0.25">
      <c r="A47" s="423" t="s">
        <v>174</v>
      </c>
      <c r="B47" s="424"/>
      <c r="C47" s="433"/>
      <c r="D47" s="352">
        <v>55520</v>
      </c>
      <c r="E47" s="190">
        <v>0.64728239326602466</v>
      </c>
      <c r="F47" s="345">
        <v>13920</v>
      </c>
      <c r="G47" s="190">
        <v>0.16228694009839811</v>
      </c>
      <c r="H47" s="345">
        <v>1916</v>
      </c>
      <c r="I47" s="190">
        <v>2.2337771352624339E-2</v>
      </c>
      <c r="J47" s="345">
        <v>230</v>
      </c>
      <c r="K47" s="190">
        <v>2.6814652458787046E-3</v>
      </c>
      <c r="L47" s="345">
        <v>4586</v>
      </c>
      <c r="M47" s="190">
        <v>5.3466085293911905E-2</v>
      </c>
      <c r="N47" s="345">
        <v>2111</v>
      </c>
      <c r="O47" s="190">
        <v>2.4611187539347587E-2</v>
      </c>
      <c r="P47" s="189">
        <v>0</v>
      </c>
      <c r="Q47" s="190">
        <v>0</v>
      </c>
      <c r="R47" s="345">
        <v>3569</v>
      </c>
      <c r="S47" s="190">
        <v>4.1609345489309113E-2</v>
      </c>
      <c r="T47" s="345">
        <v>3901</v>
      </c>
      <c r="U47" s="190">
        <v>4.5479982279012288E-2</v>
      </c>
      <c r="V47" s="345">
        <v>21</v>
      </c>
      <c r="W47" s="297">
        <v>2.4482943549327302E-4</v>
      </c>
      <c r="X47" s="354">
        <v>85774</v>
      </c>
    </row>
    <row r="48" spans="1:24" ht="12.75" customHeight="1" x14ac:dyDescent="0.2">
      <c r="A48" s="344" t="s">
        <v>14</v>
      </c>
      <c r="B48" s="137" t="s">
        <v>153</v>
      </c>
      <c r="C48" s="292" t="s">
        <v>21</v>
      </c>
      <c r="D48" s="51">
        <v>24596</v>
      </c>
      <c r="E48" s="188">
        <v>0.6637163365535107</v>
      </c>
      <c r="F48" s="44">
        <v>8653</v>
      </c>
      <c r="G48" s="188">
        <v>0.23349883965675428</v>
      </c>
      <c r="H48" s="44">
        <v>126</v>
      </c>
      <c r="I48" s="188">
        <v>3.400075557234605E-3</v>
      </c>
      <c r="J48" s="44">
        <v>46</v>
      </c>
      <c r="K48" s="188">
        <v>1.2412974256570781E-3</v>
      </c>
      <c r="L48" s="44">
        <v>1268</v>
      </c>
      <c r="M48" s="188">
        <v>3.4216633385503806E-2</v>
      </c>
      <c r="N48" s="44">
        <v>1411</v>
      </c>
      <c r="O48" s="188">
        <v>3.8075449295698637E-2</v>
      </c>
      <c r="P48" s="187">
        <v>0</v>
      </c>
      <c r="Q48" s="188">
        <v>0</v>
      </c>
      <c r="R48" s="44">
        <v>951</v>
      </c>
      <c r="S48" s="188">
        <v>2.5662475039127854E-2</v>
      </c>
      <c r="T48" s="44">
        <v>0</v>
      </c>
      <c r="U48" s="188">
        <v>0</v>
      </c>
      <c r="V48" s="44">
        <v>7</v>
      </c>
      <c r="W48" s="296">
        <v>1.8889308651303362E-4</v>
      </c>
      <c r="X48" s="337">
        <v>37058</v>
      </c>
    </row>
    <row r="49" spans="1:24" ht="15" x14ac:dyDescent="0.25">
      <c r="A49" s="423" t="s">
        <v>175</v>
      </c>
      <c r="B49" s="424"/>
      <c r="C49" s="433"/>
      <c r="D49" s="352">
        <v>24596</v>
      </c>
      <c r="E49" s="190">
        <v>0.6637163365535107</v>
      </c>
      <c r="F49" s="345">
        <v>8653</v>
      </c>
      <c r="G49" s="190">
        <v>0.23349883965675428</v>
      </c>
      <c r="H49" s="345">
        <v>126</v>
      </c>
      <c r="I49" s="190">
        <v>3.400075557234605E-3</v>
      </c>
      <c r="J49" s="345">
        <v>46</v>
      </c>
      <c r="K49" s="190">
        <v>1.2412974256570781E-3</v>
      </c>
      <c r="L49" s="345">
        <v>1268</v>
      </c>
      <c r="M49" s="190">
        <v>3.4216633385503806E-2</v>
      </c>
      <c r="N49" s="345">
        <v>1411</v>
      </c>
      <c r="O49" s="190">
        <v>3.8075449295698637E-2</v>
      </c>
      <c r="P49" s="189">
        <v>0</v>
      </c>
      <c r="Q49" s="190">
        <v>0</v>
      </c>
      <c r="R49" s="345">
        <v>951</v>
      </c>
      <c r="S49" s="190">
        <v>2.5662475039127854E-2</v>
      </c>
      <c r="T49" s="345">
        <v>0</v>
      </c>
      <c r="U49" s="190">
        <v>0</v>
      </c>
      <c r="V49" s="345">
        <v>7</v>
      </c>
      <c r="W49" s="297">
        <v>1.8889308651303362E-4</v>
      </c>
      <c r="X49" s="354">
        <v>37058</v>
      </c>
    </row>
    <row r="50" spans="1:24" ht="12.75" customHeight="1" x14ac:dyDescent="0.2">
      <c r="A50" s="425" t="s">
        <v>8</v>
      </c>
      <c r="B50" s="137" t="s">
        <v>154</v>
      </c>
      <c r="C50" s="292" t="s">
        <v>62</v>
      </c>
      <c r="D50" s="51">
        <v>34159</v>
      </c>
      <c r="E50" s="188">
        <v>0.57712712036223557</v>
      </c>
      <c r="F50" s="44">
        <v>11676</v>
      </c>
      <c r="G50" s="188">
        <v>0.19726971683449349</v>
      </c>
      <c r="H50" s="44">
        <v>1228</v>
      </c>
      <c r="I50" s="188">
        <v>2.0747448807190646E-2</v>
      </c>
      <c r="J50" s="44">
        <v>158</v>
      </c>
      <c r="K50" s="188">
        <v>2.6694600256808813E-3</v>
      </c>
      <c r="L50" s="44">
        <v>4965</v>
      </c>
      <c r="M50" s="188">
        <v>8.3885247009528957E-2</v>
      </c>
      <c r="N50" s="44">
        <v>5197</v>
      </c>
      <c r="O50" s="188">
        <v>8.7804960464959114E-2</v>
      </c>
      <c r="P50" s="187">
        <v>1</v>
      </c>
      <c r="Q50" s="188">
        <v>1.6895316618233425E-5</v>
      </c>
      <c r="R50" s="44">
        <v>1797</v>
      </c>
      <c r="S50" s="188">
        <v>3.0360883962965466E-2</v>
      </c>
      <c r="T50" s="44">
        <v>0</v>
      </c>
      <c r="U50" s="188">
        <v>0</v>
      </c>
      <c r="V50" s="44">
        <v>7</v>
      </c>
      <c r="W50" s="296">
        <v>1.1826721632763399E-4</v>
      </c>
      <c r="X50" s="337">
        <v>59188</v>
      </c>
    </row>
    <row r="51" spans="1:24" ht="12.75" customHeight="1" x14ac:dyDescent="0.2">
      <c r="A51" s="425"/>
      <c r="B51" s="137" t="s">
        <v>155</v>
      </c>
      <c r="C51" s="292" t="s">
        <v>40</v>
      </c>
      <c r="D51" s="51">
        <v>24481</v>
      </c>
      <c r="E51" s="188">
        <v>0.77197906155398588</v>
      </c>
      <c r="F51" s="44">
        <v>3438</v>
      </c>
      <c r="G51" s="188">
        <v>0.10841321897073664</v>
      </c>
      <c r="H51" s="44">
        <v>775</v>
      </c>
      <c r="I51" s="188">
        <v>2.443869828456105E-2</v>
      </c>
      <c r="J51" s="44">
        <v>28</v>
      </c>
      <c r="K51" s="188">
        <v>8.8294651866801209E-4</v>
      </c>
      <c r="L51" s="44">
        <v>965</v>
      </c>
      <c r="M51" s="188">
        <v>3.0430121089808273E-2</v>
      </c>
      <c r="N51" s="44">
        <v>1853</v>
      </c>
      <c r="O51" s="188">
        <v>5.8432139253279516E-2</v>
      </c>
      <c r="P51" s="187">
        <v>22</v>
      </c>
      <c r="Q51" s="188">
        <v>6.9374369323915242E-4</v>
      </c>
      <c r="R51" s="44">
        <v>141</v>
      </c>
      <c r="S51" s="188">
        <v>4.4462663975782038E-3</v>
      </c>
      <c r="T51" s="44">
        <v>2</v>
      </c>
      <c r="U51" s="188">
        <v>6.306760847628658E-5</v>
      </c>
      <c r="V51" s="44">
        <v>7</v>
      </c>
      <c r="W51" s="296">
        <v>2.2073662966700302E-4</v>
      </c>
      <c r="X51" s="337">
        <v>31712</v>
      </c>
    </row>
    <row r="52" spans="1:24" ht="12.75" customHeight="1" x14ac:dyDescent="0.2">
      <c r="A52" s="425"/>
      <c r="B52" s="137" t="s">
        <v>156</v>
      </c>
      <c r="C52" s="292" t="s">
        <v>41</v>
      </c>
      <c r="D52" s="51">
        <v>16909</v>
      </c>
      <c r="E52" s="188">
        <v>0.77023641415751831</v>
      </c>
      <c r="F52" s="44">
        <v>2530</v>
      </c>
      <c r="G52" s="188">
        <v>0.11524620780758894</v>
      </c>
      <c r="H52" s="44">
        <v>501</v>
      </c>
      <c r="I52" s="188">
        <v>2.2821482257550221E-2</v>
      </c>
      <c r="J52" s="44">
        <v>11</v>
      </c>
      <c r="K52" s="188">
        <v>5.0107046872864753E-4</v>
      </c>
      <c r="L52" s="44">
        <v>999</v>
      </c>
      <c r="M52" s="188">
        <v>4.5506308932719904E-2</v>
      </c>
      <c r="N52" s="44">
        <v>286</v>
      </c>
      <c r="O52" s="188">
        <v>1.3027832186944836E-2</v>
      </c>
      <c r="P52" s="187">
        <v>0</v>
      </c>
      <c r="Q52" s="188">
        <v>0</v>
      </c>
      <c r="R52" s="44">
        <v>664</v>
      </c>
      <c r="S52" s="188">
        <v>3.0246435566892906E-2</v>
      </c>
      <c r="T52" s="44">
        <v>51</v>
      </c>
      <c r="U52" s="188">
        <v>2.3231449004691841E-3</v>
      </c>
      <c r="V52" s="44">
        <v>2</v>
      </c>
      <c r="W52" s="296">
        <v>9.1103721587026823E-5</v>
      </c>
      <c r="X52" s="337">
        <v>21953</v>
      </c>
    </row>
    <row r="53" spans="1:24" ht="12.75" customHeight="1" x14ac:dyDescent="0.2">
      <c r="A53" s="425"/>
      <c r="B53" s="137" t="s">
        <v>157</v>
      </c>
      <c r="C53" s="292" t="s">
        <v>42</v>
      </c>
      <c r="D53" s="51">
        <v>30759</v>
      </c>
      <c r="E53" s="188">
        <v>0.79290078106874951</v>
      </c>
      <c r="F53" s="44">
        <v>5291</v>
      </c>
      <c r="G53" s="188">
        <v>0.13639058593045136</v>
      </c>
      <c r="H53" s="44">
        <v>258</v>
      </c>
      <c r="I53" s="188">
        <v>6.6506844018250719E-3</v>
      </c>
      <c r="J53" s="44">
        <v>33</v>
      </c>
      <c r="K53" s="188">
        <v>8.5066893511716031E-4</v>
      </c>
      <c r="L53" s="44">
        <v>724</v>
      </c>
      <c r="M53" s="188">
        <v>1.8663160879540123E-2</v>
      </c>
      <c r="N53" s="44">
        <v>1293</v>
      </c>
      <c r="O53" s="188">
        <v>3.3330755548681465E-2</v>
      </c>
      <c r="P53" s="187">
        <v>2</v>
      </c>
      <c r="Q53" s="188">
        <v>5.1555693037403653E-5</v>
      </c>
      <c r="R53" s="44">
        <v>402</v>
      </c>
      <c r="S53" s="188">
        <v>1.0362694300518135E-2</v>
      </c>
      <c r="T53" s="44">
        <v>29</v>
      </c>
      <c r="U53" s="188">
        <v>7.4755754904235296E-4</v>
      </c>
      <c r="V53" s="44">
        <v>2</v>
      </c>
      <c r="W53" s="296">
        <v>5.1555693037403653E-5</v>
      </c>
      <c r="X53" s="337">
        <v>38793</v>
      </c>
    </row>
    <row r="54" spans="1:24" ht="12.75" customHeight="1" x14ac:dyDescent="0.2">
      <c r="A54" s="425"/>
      <c r="B54" s="137" t="s">
        <v>158</v>
      </c>
      <c r="C54" s="292" t="s">
        <v>43</v>
      </c>
      <c r="D54" s="51">
        <v>16271</v>
      </c>
      <c r="E54" s="188">
        <v>0.90054239539517378</v>
      </c>
      <c r="F54" s="44">
        <v>1347</v>
      </c>
      <c r="G54" s="188">
        <v>7.4551693601948202E-2</v>
      </c>
      <c r="H54" s="44">
        <v>65</v>
      </c>
      <c r="I54" s="188">
        <v>3.5975204781934912E-3</v>
      </c>
      <c r="J54" s="44">
        <v>1</v>
      </c>
      <c r="K54" s="188">
        <v>5.5346468895284479E-5</v>
      </c>
      <c r="L54" s="44">
        <v>339</v>
      </c>
      <c r="M54" s="188">
        <v>1.8762452955501437E-2</v>
      </c>
      <c r="N54" s="44">
        <v>8</v>
      </c>
      <c r="O54" s="188">
        <v>4.4277175116227583E-4</v>
      </c>
      <c r="P54" s="187">
        <v>0</v>
      </c>
      <c r="Q54" s="188">
        <v>0</v>
      </c>
      <c r="R54" s="44">
        <v>37</v>
      </c>
      <c r="S54" s="188">
        <v>2.047819349125526E-3</v>
      </c>
      <c r="T54" s="44">
        <v>0</v>
      </c>
      <c r="U54" s="188">
        <v>0</v>
      </c>
      <c r="V54" s="44">
        <v>0</v>
      </c>
      <c r="W54" s="296">
        <v>0</v>
      </c>
      <c r="X54" s="337">
        <v>18068</v>
      </c>
    </row>
    <row r="55" spans="1:24" ht="12.75" customHeight="1" x14ac:dyDescent="0.2">
      <c r="A55" s="425"/>
      <c r="B55" s="137" t="s">
        <v>159</v>
      </c>
      <c r="C55" s="292" t="s">
        <v>44</v>
      </c>
      <c r="D55" s="51">
        <v>35274</v>
      </c>
      <c r="E55" s="188">
        <v>0.84037737647114885</v>
      </c>
      <c r="F55" s="44">
        <v>2405</v>
      </c>
      <c r="G55" s="188">
        <v>5.7297374565207032E-2</v>
      </c>
      <c r="H55" s="44">
        <v>516</v>
      </c>
      <c r="I55" s="188">
        <v>1.229332443893839E-2</v>
      </c>
      <c r="J55" s="44">
        <v>29</v>
      </c>
      <c r="K55" s="188">
        <v>6.9090389288607235E-4</v>
      </c>
      <c r="L55" s="44">
        <v>1388</v>
      </c>
      <c r="M55" s="188">
        <v>3.3068089769857534E-2</v>
      </c>
      <c r="N55" s="44">
        <v>970</v>
      </c>
      <c r="O55" s="188">
        <v>2.3109544003430696E-2</v>
      </c>
      <c r="P55" s="187">
        <v>0</v>
      </c>
      <c r="Q55" s="188">
        <v>0</v>
      </c>
      <c r="R55" s="44">
        <v>543</v>
      </c>
      <c r="S55" s="188">
        <v>1.2936579787487492E-2</v>
      </c>
      <c r="T55" s="44">
        <v>841</v>
      </c>
      <c r="U55" s="188">
        <v>2.0036212893696097E-2</v>
      </c>
      <c r="V55" s="44">
        <v>8</v>
      </c>
      <c r="W55" s="296">
        <v>1.9059417734788202E-4</v>
      </c>
      <c r="X55" s="337">
        <v>41974</v>
      </c>
    </row>
    <row r="56" spans="1:24" ht="15" x14ac:dyDescent="0.25">
      <c r="A56" s="423" t="s">
        <v>176</v>
      </c>
      <c r="B56" s="424"/>
      <c r="C56" s="433"/>
      <c r="D56" s="352">
        <v>157853</v>
      </c>
      <c r="E56" s="190">
        <v>0.74568704886436643</v>
      </c>
      <c r="F56" s="345">
        <v>26687</v>
      </c>
      <c r="G56" s="190">
        <v>0.12606760893390273</v>
      </c>
      <c r="H56" s="345">
        <v>3343</v>
      </c>
      <c r="I56" s="190">
        <v>1.5792109141755793E-2</v>
      </c>
      <c r="J56" s="345">
        <v>260</v>
      </c>
      <c r="K56" s="190">
        <v>1.2282226673217187E-3</v>
      </c>
      <c r="L56" s="345">
        <v>9380</v>
      </c>
      <c r="M56" s="190">
        <v>4.4310494690298928E-2</v>
      </c>
      <c r="N56" s="345">
        <v>9607</v>
      </c>
      <c r="O56" s="190">
        <v>4.538282755753751E-2</v>
      </c>
      <c r="P56" s="189">
        <v>25</v>
      </c>
      <c r="Q56" s="190">
        <v>1.1809833339631912E-4</v>
      </c>
      <c r="R56" s="345">
        <v>3584</v>
      </c>
      <c r="S56" s="190">
        <v>1.6930577075696309E-2</v>
      </c>
      <c r="T56" s="345">
        <v>923</v>
      </c>
      <c r="U56" s="190">
        <v>4.360190468992102E-3</v>
      </c>
      <c r="V56" s="345">
        <v>26</v>
      </c>
      <c r="W56" s="297">
        <v>1.2282226673217188E-4</v>
      </c>
      <c r="X56" s="354">
        <v>211688</v>
      </c>
    </row>
    <row r="57" spans="1:24" ht="12.75" customHeight="1" x14ac:dyDescent="0.2">
      <c r="A57" s="425" t="s">
        <v>9</v>
      </c>
      <c r="B57" s="137" t="s">
        <v>160</v>
      </c>
      <c r="C57" s="292" t="s">
        <v>312</v>
      </c>
      <c r="D57" s="51">
        <v>21130</v>
      </c>
      <c r="E57" s="188">
        <v>0.42392263863253349</v>
      </c>
      <c r="F57" s="44">
        <v>10183</v>
      </c>
      <c r="G57" s="188">
        <v>0.20429740791268758</v>
      </c>
      <c r="H57" s="44">
        <v>416</v>
      </c>
      <c r="I57" s="188">
        <v>8.3460396436883071E-3</v>
      </c>
      <c r="J57" s="44">
        <v>162</v>
      </c>
      <c r="K57" s="188">
        <v>3.2501404381670815E-3</v>
      </c>
      <c r="L57" s="44">
        <v>4812</v>
      </c>
      <c r="M57" s="188">
        <v>9.6541208570740708E-2</v>
      </c>
      <c r="N57" s="44">
        <v>4895</v>
      </c>
      <c r="O57" s="188">
        <v>9.820640398041891E-2</v>
      </c>
      <c r="P57" s="187">
        <v>3</v>
      </c>
      <c r="Q57" s="188">
        <v>6.0187785891982986E-5</v>
      </c>
      <c r="R57" s="44">
        <v>4585</v>
      </c>
      <c r="S57" s="188">
        <v>9.1986999438247327E-2</v>
      </c>
      <c r="T57" s="44">
        <v>3644</v>
      </c>
      <c r="U57" s="188">
        <v>7.3108097263461999E-2</v>
      </c>
      <c r="V57" s="44">
        <v>14</v>
      </c>
      <c r="W57" s="296">
        <v>2.8087633416258725E-4</v>
      </c>
      <c r="X57" s="337">
        <v>49844</v>
      </c>
    </row>
    <row r="58" spans="1:24" ht="12.75" customHeight="1" x14ac:dyDescent="0.2">
      <c r="A58" s="425"/>
      <c r="B58" s="137" t="s">
        <v>161</v>
      </c>
      <c r="C58" s="292" t="s">
        <v>45</v>
      </c>
      <c r="D58" s="51">
        <v>14749</v>
      </c>
      <c r="E58" s="188">
        <v>0.56154578336188843</v>
      </c>
      <c r="F58" s="44">
        <v>2837</v>
      </c>
      <c r="G58" s="188">
        <v>0.10801446792309156</v>
      </c>
      <c r="H58" s="44">
        <v>843</v>
      </c>
      <c r="I58" s="188">
        <v>3.209594517418618E-2</v>
      </c>
      <c r="J58" s="44">
        <v>28</v>
      </c>
      <c r="K58" s="188">
        <v>1.0660574909575481E-3</v>
      </c>
      <c r="L58" s="44">
        <v>2317</v>
      </c>
      <c r="M58" s="188">
        <v>8.8216257376737106E-2</v>
      </c>
      <c r="N58" s="44">
        <v>1241</v>
      </c>
      <c r="O58" s="188">
        <v>4.7249190938511328E-2</v>
      </c>
      <c r="P58" s="187">
        <v>0</v>
      </c>
      <c r="Q58" s="188">
        <v>0</v>
      </c>
      <c r="R58" s="44">
        <v>653</v>
      </c>
      <c r="S58" s="188">
        <v>2.4861983628402817E-2</v>
      </c>
      <c r="T58" s="44">
        <v>3592</v>
      </c>
      <c r="U58" s="188">
        <v>0.13675994669712546</v>
      </c>
      <c r="V58" s="44">
        <v>5</v>
      </c>
      <c r="W58" s="296">
        <v>1.9036740909956216E-4</v>
      </c>
      <c r="X58" s="337">
        <v>26265</v>
      </c>
    </row>
    <row r="59" spans="1:24" ht="12.75" customHeight="1" x14ac:dyDescent="0.2">
      <c r="A59" s="425"/>
      <c r="B59" s="137" t="s">
        <v>162</v>
      </c>
      <c r="C59" s="292" t="s">
        <v>46</v>
      </c>
      <c r="D59" s="51">
        <v>14955</v>
      </c>
      <c r="E59" s="188">
        <v>0.5549165120593692</v>
      </c>
      <c r="F59" s="44">
        <v>4515</v>
      </c>
      <c r="G59" s="188">
        <v>0.16753246753246753</v>
      </c>
      <c r="H59" s="44">
        <v>418</v>
      </c>
      <c r="I59" s="188">
        <v>1.5510204081632653E-2</v>
      </c>
      <c r="J59" s="44">
        <v>46</v>
      </c>
      <c r="K59" s="188">
        <v>1.7068645640074211E-3</v>
      </c>
      <c r="L59" s="44">
        <v>1387</v>
      </c>
      <c r="M59" s="188">
        <v>5.1465677179962893E-2</v>
      </c>
      <c r="N59" s="44">
        <v>750</v>
      </c>
      <c r="O59" s="188">
        <v>2.7829313543599257E-2</v>
      </c>
      <c r="P59" s="187">
        <v>0</v>
      </c>
      <c r="Q59" s="188">
        <v>0</v>
      </c>
      <c r="R59" s="44">
        <v>655</v>
      </c>
      <c r="S59" s="188">
        <v>2.4304267161410018E-2</v>
      </c>
      <c r="T59" s="44">
        <v>4215</v>
      </c>
      <c r="U59" s="188">
        <v>0.15640074211502783</v>
      </c>
      <c r="V59" s="44">
        <v>9</v>
      </c>
      <c r="W59" s="296">
        <v>3.339517625231911E-4</v>
      </c>
      <c r="X59" s="337">
        <v>26950</v>
      </c>
    </row>
    <row r="60" spans="1:24" ht="12.75" customHeight="1" x14ac:dyDescent="0.2">
      <c r="A60" s="425"/>
      <c r="B60" s="137" t="s">
        <v>163</v>
      </c>
      <c r="C60" s="292" t="s">
        <v>217</v>
      </c>
      <c r="D60" s="51">
        <v>23256</v>
      </c>
      <c r="E60" s="188">
        <v>0.60012386457473166</v>
      </c>
      <c r="F60" s="44">
        <v>7248</v>
      </c>
      <c r="G60" s="188">
        <v>0.18703550784475639</v>
      </c>
      <c r="H60" s="44">
        <v>776</v>
      </c>
      <c r="I60" s="188">
        <v>2.0024772914946327E-2</v>
      </c>
      <c r="J60" s="44">
        <v>94</v>
      </c>
      <c r="K60" s="188">
        <v>2.4256812551610241E-3</v>
      </c>
      <c r="L60" s="44">
        <v>2254</v>
      </c>
      <c r="M60" s="188">
        <v>5.8164739884393066E-2</v>
      </c>
      <c r="N60" s="44">
        <v>1461</v>
      </c>
      <c r="O60" s="188">
        <v>3.7701279933938896E-2</v>
      </c>
      <c r="P60" s="187">
        <v>0</v>
      </c>
      <c r="Q60" s="188">
        <v>0</v>
      </c>
      <c r="R60" s="44">
        <v>1117</v>
      </c>
      <c r="S60" s="188">
        <v>2.8824318744838977E-2</v>
      </c>
      <c r="T60" s="44">
        <v>2536</v>
      </c>
      <c r="U60" s="188">
        <v>6.5441783649876129E-2</v>
      </c>
      <c r="V60" s="44">
        <v>10</v>
      </c>
      <c r="W60" s="296">
        <v>2.5805119735755573E-4</v>
      </c>
      <c r="X60" s="337">
        <v>38752</v>
      </c>
    </row>
    <row r="61" spans="1:24" ht="15" x14ac:dyDescent="0.25">
      <c r="A61" s="423" t="s">
        <v>177</v>
      </c>
      <c r="B61" s="424"/>
      <c r="C61" s="433"/>
      <c r="D61" s="352">
        <v>74090</v>
      </c>
      <c r="E61" s="190">
        <v>0.5224559448843884</v>
      </c>
      <c r="F61" s="345">
        <v>24783</v>
      </c>
      <c r="G61" s="190">
        <v>0.17476077314171679</v>
      </c>
      <c r="H61" s="345">
        <v>2453</v>
      </c>
      <c r="I61" s="190">
        <v>1.7297670843587593E-2</v>
      </c>
      <c r="J61" s="345">
        <v>330</v>
      </c>
      <c r="K61" s="190">
        <v>2.3270409206620078E-3</v>
      </c>
      <c r="L61" s="345">
        <v>10770</v>
      </c>
      <c r="M61" s="190">
        <v>7.5946153683423709E-2</v>
      </c>
      <c r="N61" s="345">
        <v>8347</v>
      </c>
      <c r="O61" s="190">
        <v>5.886003201444176E-2</v>
      </c>
      <c r="P61" s="189">
        <v>3</v>
      </c>
      <c r="Q61" s="190">
        <v>2.1154917460563709E-5</v>
      </c>
      <c r="R61" s="345">
        <v>7010</v>
      </c>
      <c r="S61" s="190">
        <v>4.9431990466183864E-2</v>
      </c>
      <c r="T61" s="345">
        <v>13987</v>
      </c>
      <c r="U61" s="190">
        <v>9.8631276840301527E-2</v>
      </c>
      <c r="V61" s="345">
        <v>38</v>
      </c>
      <c r="W61" s="297">
        <v>2.6796228783380698E-4</v>
      </c>
      <c r="X61" s="354">
        <v>141811</v>
      </c>
    </row>
    <row r="62" spans="1:24" ht="12.75" customHeight="1" x14ac:dyDescent="0.2">
      <c r="A62" s="425" t="s">
        <v>168</v>
      </c>
      <c r="B62" s="137" t="s">
        <v>126</v>
      </c>
      <c r="C62" s="292" t="s">
        <v>239</v>
      </c>
      <c r="D62" s="51">
        <v>19307</v>
      </c>
      <c r="E62" s="188">
        <v>0.37798312418019148</v>
      </c>
      <c r="F62" s="44">
        <v>10812</v>
      </c>
      <c r="G62" s="188">
        <v>0.21167211574228156</v>
      </c>
      <c r="H62" s="44">
        <v>1327</v>
      </c>
      <c r="I62" s="188">
        <v>2.5979365296893049E-2</v>
      </c>
      <c r="J62" s="44">
        <v>400</v>
      </c>
      <c r="K62" s="188">
        <v>7.8310068717085297E-3</v>
      </c>
      <c r="L62" s="44">
        <v>2112</v>
      </c>
      <c r="M62" s="188">
        <v>4.1347716282621037E-2</v>
      </c>
      <c r="N62" s="44">
        <v>3520</v>
      </c>
      <c r="O62" s="188">
        <v>6.8912860471035065E-2</v>
      </c>
      <c r="P62" s="187">
        <v>583</v>
      </c>
      <c r="Q62" s="188">
        <v>1.1413692515515182E-2</v>
      </c>
      <c r="R62" s="44">
        <v>981</v>
      </c>
      <c r="S62" s="188">
        <v>1.9205544352865169E-2</v>
      </c>
      <c r="T62" s="44">
        <v>12016</v>
      </c>
      <c r="U62" s="188">
        <v>0.23524344642612424</v>
      </c>
      <c r="V62" s="44">
        <v>21</v>
      </c>
      <c r="W62" s="296">
        <v>4.1112786076469781E-4</v>
      </c>
      <c r="X62" s="337">
        <v>51079</v>
      </c>
    </row>
    <row r="63" spans="1:24" ht="12.75" customHeight="1" x14ac:dyDescent="0.2">
      <c r="A63" s="425"/>
      <c r="B63" s="137" t="s">
        <v>178</v>
      </c>
      <c r="C63" s="292" t="s">
        <v>240</v>
      </c>
      <c r="D63" s="51">
        <v>11573</v>
      </c>
      <c r="E63" s="188">
        <v>0.72390066929380126</v>
      </c>
      <c r="F63" s="44">
        <v>1063</v>
      </c>
      <c r="G63" s="188">
        <v>6.6491524363545385E-2</v>
      </c>
      <c r="H63" s="44">
        <v>52</v>
      </c>
      <c r="I63" s="188">
        <v>3.2526427722524552E-3</v>
      </c>
      <c r="J63" s="44">
        <v>0</v>
      </c>
      <c r="K63" s="188">
        <v>0</v>
      </c>
      <c r="L63" s="44">
        <v>199</v>
      </c>
      <c r="M63" s="188">
        <v>1.2447613686119973E-2</v>
      </c>
      <c r="N63" s="44">
        <v>937</v>
      </c>
      <c r="O63" s="188">
        <v>5.8610120723087508E-2</v>
      </c>
      <c r="P63" s="187">
        <v>169</v>
      </c>
      <c r="Q63" s="188">
        <v>1.0571089009820478E-2</v>
      </c>
      <c r="R63" s="44">
        <v>193</v>
      </c>
      <c r="S63" s="188">
        <v>1.2072308750860074E-2</v>
      </c>
      <c r="T63" s="44">
        <v>1801</v>
      </c>
      <c r="U63" s="188">
        <v>0.11265403140051292</v>
      </c>
      <c r="V63" s="44">
        <v>0</v>
      </c>
      <c r="W63" s="296">
        <v>0</v>
      </c>
      <c r="X63" s="337">
        <v>15987</v>
      </c>
    </row>
    <row r="64" spans="1:24" ht="12.75" customHeight="1" x14ac:dyDescent="0.2">
      <c r="A64" s="425"/>
      <c r="B64" s="137" t="s">
        <v>179</v>
      </c>
      <c r="C64" s="292" t="s">
        <v>241</v>
      </c>
      <c r="D64" s="51">
        <v>4532</v>
      </c>
      <c r="E64" s="188">
        <v>0.58117466016927422</v>
      </c>
      <c r="F64" s="44">
        <v>2815</v>
      </c>
      <c r="G64" s="188">
        <v>0.3609899974352398</v>
      </c>
      <c r="H64" s="44">
        <v>88</v>
      </c>
      <c r="I64" s="188">
        <v>1.1284944857655809E-2</v>
      </c>
      <c r="J64" s="44">
        <v>0</v>
      </c>
      <c r="K64" s="188">
        <v>0</v>
      </c>
      <c r="L64" s="44">
        <v>200</v>
      </c>
      <c r="M64" s="188">
        <v>2.5647601949217749E-2</v>
      </c>
      <c r="N64" s="44">
        <v>71</v>
      </c>
      <c r="O64" s="188">
        <v>9.1048986919723008E-3</v>
      </c>
      <c r="P64" s="187">
        <v>0</v>
      </c>
      <c r="Q64" s="188">
        <v>0</v>
      </c>
      <c r="R64" s="44">
        <v>69</v>
      </c>
      <c r="S64" s="188">
        <v>8.8484226724801236E-3</v>
      </c>
      <c r="T64" s="44">
        <v>23</v>
      </c>
      <c r="U64" s="188">
        <v>2.9494742241600409E-3</v>
      </c>
      <c r="V64" s="44">
        <v>0</v>
      </c>
      <c r="W64" s="296">
        <v>0</v>
      </c>
      <c r="X64" s="337">
        <v>7798</v>
      </c>
    </row>
    <row r="65" spans="1:24" ht="15" x14ac:dyDescent="0.25">
      <c r="A65" s="423" t="s">
        <v>313</v>
      </c>
      <c r="B65" s="424"/>
      <c r="C65" s="433"/>
      <c r="D65" s="352">
        <v>35412</v>
      </c>
      <c r="E65" s="190">
        <v>0.47301773883308401</v>
      </c>
      <c r="F65" s="345">
        <v>14690</v>
      </c>
      <c r="G65" s="190">
        <v>0.19622248343663176</v>
      </c>
      <c r="H65" s="345">
        <v>1467</v>
      </c>
      <c r="I65" s="190">
        <v>1.9595533233596921E-2</v>
      </c>
      <c r="J65" s="345">
        <v>400</v>
      </c>
      <c r="K65" s="190">
        <v>5.3430220132506942E-3</v>
      </c>
      <c r="L65" s="345">
        <v>2511</v>
      </c>
      <c r="M65" s="190">
        <v>3.3540820688181233E-2</v>
      </c>
      <c r="N65" s="345">
        <v>4528</v>
      </c>
      <c r="O65" s="190">
        <v>6.0483009189997862E-2</v>
      </c>
      <c r="P65" s="189">
        <v>752</v>
      </c>
      <c r="Q65" s="190">
        <v>1.0044881384911306E-2</v>
      </c>
      <c r="R65" s="345">
        <v>1243</v>
      </c>
      <c r="S65" s="190">
        <v>1.6603440906176534E-2</v>
      </c>
      <c r="T65" s="345">
        <v>13840</v>
      </c>
      <c r="U65" s="190">
        <v>0.18486856165847404</v>
      </c>
      <c r="V65" s="345">
        <v>21</v>
      </c>
      <c r="W65" s="297">
        <v>2.8050865569566145E-4</v>
      </c>
      <c r="X65" s="354">
        <v>74864</v>
      </c>
    </row>
    <row r="66" spans="1:24" ht="15" x14ac:dyDescent="0.25">
      <c r="A66" s="199" t="s">
        <v>11</v>
      </c>
      <c r="B66" s="137" t="s">
        <v>116</v>
      </c>
      <c r="C66" s="292" t="s">
        <v>49</v>
      </c>
      <c r="D66" s="51">
        <v>31912</v>
      </c>
      <c r="E66" s="188">
        <v>0.54771385418096941</v>
      </c>
      <c r="F66" s="44">
        <v>13384</v>
      </c>
      <c r="G66" s="188">
        <v>0.22971303034463819</v>
      </c>
      <c r="H66" s="44">
        <v>928</v>
      </c>
      <c r="I66" s="188">
        <v>1.5927502402855967E-2</v>
      </c>
      <c r="J66" s="44">
        <v>115</v>
      </c>
      <c r="K66" s="188">
        <v>1.9737745434573665E-3</v>
      </c>
      <c r="L66" s="44">
        <v>4034</v>
      </c>
      <c r="M66" s="188">
        <v>6.9236578333104495E-2</v>
      </c>
      <c r="N66" s="44">
        <v>3599</v>
      </c>
      <c r="O66" s="188">
        <v>6.1770561581765755E-2</v>
      </c>
      <c r="P66" s="187">
        <v>70</v>
      </c>
      <c r="Q66" s="188">
        <v>1.2014279829740491E-3</v>
      </c>
      <c r="R66" s="44">
        <v>1211</v>
      </c>
      <c r="S66" s="188">
        <v>2.0784704105451052E-2</v>
      </c>
      <c r="T66" s="44">
        <v>2998</v>
      </c>
      <c r="U66" s="188">
        <v>5.1455444185088565E-2</v>
      </c>
      <c r="V66" s="44">
        <v>13</v>
      </c>
      <c r="W66" s="296">
        <v>2.2312233969518056E-4</v>
      </c>
      <c r="X66" s="337">
        <v>58264</v>
      </c>
    </row>
    <row r="67" spans="1:24" ht="12.75" customHeight="1" x14ac:dyDescent="0.25">
      <c r="A67" s="199" t="s">
        <v>13</v>
      </c>
      <c r="B67" s="137" t="s">
        <v>117</v>
      </c>
      <c r="C67" s="292" t="s">
        <v>50</v>
      </c>
      <c r="D67" s="51">
        <v>66989</v>
      </c>
      <c r="E67" s="188">
        <v>0.79823881984247091</v>
      </c>
      <c r="F67" s="44">
        <v>11168</v>
      </c>
      <c r="G67" s="188">
        <v>0.13307753720761192</v>
      </c>
      <c r="H67" s="44">
        <v>166</v>
      </c>
      <c r="I67" s="188">
        <v>1.9780507858581284E-3</v>
      </c>
      <c r="J67" s="44">
        <v>1</v>
      </c>
      <c r="K67" s="188">
        <v>1.1915968589506798E-5</v>
      </c>
      <c r="L67" s="44">
        <v>445</v>
      </c>
      <c r="M67" s="188">
        <v>5.3026060223305251E-3</v>
      </c>
      <c r="N67" s="44">
        <v>4394</v>
      </c>
      <c r="O67" s="188">
        <v>5.2358765982292874E-2</v>
      </c>
      <c r="P67" s="187">
        <v>0</v>
      </c>
      <c r="Q67" s="188">
        <v>0</v>
      </c>
      <c r="R67" s="44">
        <v>733</v>
      </c>
      <c r="S67" s="188">
        <v>8.7344049761084834E-3</v>
      </c>
      <c r="T67" s="44">
        <v>25</v>
      </c>
      <c r="U67" s="188">
        <v>2.9789921473766994E-4</v>
      </c>
      <c r="V67" s="44">
        <v>0</v>
      </c>
      <c r="W67" s="296">
        <v>0</v>
      </c>
      <c r="X67" s="337">
        <v>83921</v>
      </c>
    </row>
    <row r="68" spans="1:24" ht="12.75" customHeight="1" x14ac:dyDescent="0.25">
      <c r="A68" s="199" t="s">
        <v>12</v>
      </c>
      <c r="B68" s="137" t="s">
        <v>134</v>
      </c>
      <c r="C68" s="292" t="s">
        <v>51</v>
      </c>
      <c r="D68" s="51">
        <v>36070</v>
      </c>
      <c r="E68" s="188">
        <v>0.44046354300228352</v>
      </c>
      <c r="F68" s="44">
        <v>20042</v>
      </c>
      <c r="G68" s="188">
        <v>0.24473995921407726</v>
      </c>
      <c r="H68" s="44">
        <v>749</v>
      </c>
      <c r="I68" s="188">
        <v>9.1463042336764732E-3</v>
      </c>
      <c r="J68" s="44">
        <v>280</v>
      </c>
      <c r="K68" s="188">
        <v>3.4191791527762513E-3</v>
      </c>
      <c r="L68" s="44">
        <v>3460</v>
      </c>
      <c r="M68" s="188">
        <v>4.2251285245020823E-2</v>
      </c>
      <c r="N68" s="44">
        <v>3314</v>
      </c>
      <c r="O68" s="188">
        <v>4.0468427543930346E-2</v>
      </c>
      <c r="P68" s="187">
        <v>528</v>
      </c>
      <c r="Q68" s="188">
        <v>6.4475949738066456E-3</v>
      </c>
      <c r="R68" s="44">
        <v>1942</v>
      </c>
      <c r="S68" s="188">
        <v>2.3714449695326715E-2</v>
      </c>
      <c r="T68" s="44">
        <v>15501</v>
      </c>
      <c r="U68" s="188">
        <v>0.18928820016851669</v>
      </c>
      <c r="V68" s="44">
        <v>5</v>
      </c>
      <c r="W68" s="296">
        <v>6.1056770585290204E-5</v>
      </c>
      <c r="X68" s="337">
        <v>81891</v>
      </c>
    </row>
    <row r="69" spans="1:24" ht="12.75" customHeight="1" x14ac:dyDescent="0.2">
      <c r="A69" s="425" t="s">
        <v>169</v>
      </c>
      <c r="B69" s="137" t="s">
        <v>180</v>
      </c>
      <c r="C69" s="292" t="s">
        <v>181</v>
      </c>
      <c r="D69" s="51">
        <v>19733</v>
      </c>
      <c r="E69" s="188">
        <v>0.33874650232606046</v>
      </c>
      <c r="F69" s="44">
        <v>12619</v>
      </c>
      <c r="G69" s="188">
        <v>0.21662403653030746</v>
      </c>
      <c r="H69" s="44">
        <v>1315</v>
      </c>
      <c r="I69" s="188">
        <v>2.2573944689543886E-2</v>
      </c>
      <c r="J69" s="44">
        <v>264</v>
      </c>
      <c r="K69" s="188">
        <v>4.531955435771548E-3</v>
      </c>
      <c r="L69" s="44">
        <v>5621</v>
      </c>
      <c r="M69" s="188">
        <v>9.6492884486635885E-2</v>
      </c>
      <c r="N69" s="44">
        <v>7351</v>
      </c>
      <c r="O69" s="188">
        <v>0.12619092578922975</v>
      </c>
      <c r="P69" s="187">
        <v>862</v>
      </c>
      <c r="Q69" s="188">
        <v>1.4797521157708616E-2</v>
      </c>
      <c r="R69" s="44">
        <v>1407</v>
      </c>
      <c r="S69" s="188">
        <v>2.4153262492918819E-2</v>
      </c>
      <c r="T69" s="44">
        <v>9077</v>
      </c>
      <c r="U69" s="188">
        <v>0.15582030110037251</v>
      </c>
      <c r="V69" s="44">
        <v>4</v>
      </c>
      <c r="W69" s="296">
        <v>6.8665991451084067E-5</v>
      </c>
      <c r="X69" s="337">
        <v>58253</v>
      </c>
    </row>
    <row r="70" spans="1:24" ht="12.75" customHeight="1" x14ac:dyDescent="0.2">
      <c r="A70" s="425"/>
      <c r="B70" s="137" t="s">
        <v>182</v>
      </c>
      <c r="C70" s="292" t="s">
        <v>183</v>
      </c>
      <c r="D70" s="51">
        <v>21916</v>
      </c>
      <c r="E70" s="188">
        <v>0.89238161162913798</v>
      </c>
      <c r="F70" s="44">
        <v>96</v>
      </c>
      <c r="G70" s="188">
        <v>3.9089539476363042E-3</v>
      </c>
      <c r="H70" s="44">
        <v>14</v>
      </c>
      <c r="I70" s="188">
        <v>5.7005578403029444E-4</v>
      </c>
      <c r="J70" s="44">
        <v>0</v>
      </c>
      <c r="K70" s="188">
        <v>0</v>
      </c>
      <c r="L70" s="44">
        <v>118</v>
      </c>
      <c r="M70" s="188">
        <v>4.804755893969624E-3</v>
      </c>
      <c r="N70" s="44">
        <v>575</v>
      </c>
      <c r="O70" s="188">
        <v>2.3413005415529948E-2</v>
      </c>
      <c r="P70" s="187">
        <v>99</v>
      </c>
      <c r="Q70" s="188">
        <v>4.0311087584999393E-3</v>
      </c>
      <c r="R70" s="44">
        <v>68</v>
      </c>
      <c r="S70" s="188">
        <v>2.7688423795757156E-3</v>
      </c>
      <c r="T70" s="44">
        <v>1673</v>
      </c>
      <c r="U70" s="188">
        <v>6.8121666191620175E-2</v>
      </c>
      <c r="V70" s="44">
        <v>0</v>
      </c>
      <c r="W70" s="296">
        <v>0</v>
      </c>
      <c r="X70" s="337">
        <v>24559</v>
      </c>
    </row>
    <row r="71" spans="1:24" ht="12.75" customHeight="1" x14ac:dyDescent="0.2">
      <c r="A71" s="425"/>
      <c r="B71" s="137" t="s">
        <v>184</v>
      </c>
      <c r="C71" s="292" t="s">
        <v>185</v>
      </c>
      <c r="D71" s="51">
        <v>3389</v>
      </c>
      <c r="E71" s="188">
        <v>0.50199970374759295</v>
      </c>
      <c r="F71" s="44">
        <v>2504</v>
      </c>
      <c r="G71" s="188">
        <v>0.37090801362761072</v>
      </c>
      <c r="H71" s="44">
        <v>16</v>
      </c>
      <c r="I71" s="188">
        <v>2.3700192564064583E-3</v>
      </c>
      <c r="J71" s="44">
        <v>0</v>
      </c>
      <c r="K71" s="188">
        <v>0</v>
      </c>
      <c r="L71" s="44">
        <v>684</v>
      </c>
      <c r="M71" s="188">
        <v>0.1013183232113761</v>
      </c>
      <c r="N71" s="44">
        <v>78</v>
      </c>
      <c r="O71" s="188">
        <v>1.1553843874981484E-2</v>
      </c>
      <c r="P71" s="187">
        <v>0</v>
      </c>
      <c r="Q71" s="188">
        <v>0</v>
      </c>
      <c r="R71" s="44">
        <v>17</v>
      </c>
      <c r="S71" s="188">
        <v>2.518145459931862E-3</v>
      </c>
      <c r="T71" s="44">
        <v>63</v>
      </c>
      <c r="U71" s="188">
        <v>9.3319508221004297E-3</v>
      </c>
      <c r="V71" s="44">
        <v>0</v>
      </c>
      <c r="W71" s="296">
        <v>0</v>
      </c>
      <c r="X71" s="337">
        <v>6751</v>
      </c>
    </row>
    <row r="72" spans="1:24" ht="12.75" customHeight="1" x14ac:dyDescent="0.2">
      <c r="A72" s="425"/>
      <c r="B72" s="137" t="s">
        <v>186</v>
      </c>
      <c r="C72" s="292" t="s">
        <v>187</v>
      </c>
      <c r="D72" s="51">
        <v>19446</v>
      </c>
      <c r="E72" s="188">
        <v>0.73066806943713836</v>
      </c>
      <c r="F72" s="44">
        <v>2447</v>
      </c>
      <c r="G72" s="188">
        <v>9.1944089576914412E-2</v>
      </c>
      <c r="H72" s="44">
        <v>412</v>
      </c>
      <c r="I72" s="188">
        <v>1.5480574133914481E-2</v>
      </c>
      <c r="J72" s="44">
        <v>0</v>
      </c>
      <c r="K72" s="188">
        <v>0</v>
      </c>
      <c r="L72" s="44">
        <v>1400</v>
      </c>
      <c r="M72" s="188">
        <v>5.2603892688058915E-2</v>
      </c>
      <c r="N72" s="44">
        <v>1892</v>
      </c>
      <c r="O72" s="188">
        <v>7.109040354700534E-2</v>
      </c>
      <c r="P72" s="187">
        <v>17</v>
      </c>
      <c r="Q72" s="188">
        <v>6.3876155406928682E-4</v>
      </c>
      <c r="R72" s="44">
        <v>573</v>
      </c>
      <c r="S72" s="188">
        <v>2.1530021793041258E-2</v>
      </c>
      <c r="T72" s="44">
        <v>427</v>
      </c>
      <c r="U72" s="188">
        <v>1.6044187269857971E-2</v>
      </c>
      <c r="V72" s="44">
        <v>0</v>
      </c>
      <c r="W72" s="296">
        <v>0</v>
      </c>
      <c r="X72" s="337">
        <v>26614</v>
      </c>
    </row>
    <row r="73" spans="1:24" x14ac:dyDescent="0.2">
      <c r="A73" s="425"/>
      <c r="B73" s="137" t="s">
        <v>188</v>
      </c>
      <c r="C73" s="292" t="s">
        <v>189</v>
      </c>
      <c r="D73" s="51">
        <v>1630</v>
      </c>
      <c r="E73" s="188">
        <v>0.74633699633699635</v>
      </c>
      <c r="F73" s="44">
        <v>442</v>
      </c>
      <c r="G73" s="188">
        <v>0.20238095238095238</v>
      </c>
      <c r="H73" s="44">
        <v>9</v>
      </c>
      <c r="I73" s="188">
        <v>4.120879120879121E-3</v>
      </c>
      <c r="J73" s="44">
        <v>5</v>
      </c>
      <c r="K73" s="188">
        <v>2.2893772893772895E-3</v>
      </c>
      <c r="L73" s="44">
        <v>67</v>
      </c>
      <c r="M73" s="188">
        <v>3.0677655677655676E-2</v>
      </c>
      <c r="N73" s="44">
        <v>5</v>
      </c>
      <c r="O73" s="188">
        <v>2.2893772893772895E-3</v>
      </c>
      <c r="P73" s="187">
        <v>13</v>
      </c>
      <c r="Q73" s="188">
        <v>5.9523809523809521E-3</v>
      </c>
      <c r="R73" s="44">
        <v>12</v>
      </c>
      <c r="S73" s="188">
        <v>5.4945054945054949E-3</v>
      </c>
      <c r="T73" s="44">
        <v>1</v>
      </c>
      <c r="U73" s="188">
        <v>4.5787545787545788E-4</v>
      </c>
      <c r="V73" s="44">
        <v>0</v>
      </c>
      <c r="W73" s="296">
        <v>0</v>
      </c>
      <c r="X73" s="337">
        <v>2184</v>
      </c>
    </row>
    <row r="74" spans="1:24" x14ac:dyDescent="0.2">
      <c r="A74" s="425"/>
      <c r="B74" s="137" t="s">
        <v>369</v>
      </c>
      <c r="C74" s="292" t="s">
        <v>370</v>
      </c>
      <c r="D74" s="51">
        <v>21746</v>
      </c>
      <c r="E74" s="188">
        <v>0.96846886968914225</v>
      </c>
      <c r="F74" s="44">
        <v>8</v>
      </c>
      <c r="G74" s="188">
        <v>3.5628395831477686E-4</v>
      </c>
      <c r="H74" s="44">
        <v>2</v>
      </c>
      <c r="I74" s="188">
        <v>8.9070989578694215E-5</v>
      </c>
      <c r="J74" s="44">
        <v>0</v>
      </c>
      <c r="K74" s="188">
        <v>0</v>
      </c>
      <c r="L74" s="44">
        <v>59</v>
      </c>
      <c r="M74" s="188">
        <v>2.6275941925714796E-3</v>
      </c>
      <c r="N74" s="44">
        <v>390</v>
      </c>
      <c r="O74" s="188">
        <v>1.7368842967845372E-2</v>
      </c>
      <c r="P74" s="187">
        <v>14</v>
      </c>
      <c r="Q74" s="188">
        <v>6.2349692705085955E-4</v>
      </c>
      <c r="R74" s="44">
        <v>195</v>
      </c>
      <c r="S74" s="188">
        <v>8.6844214839226861E-3</v>
      </c>
      <c r="T74" s="44">
        <v>40</v>
      </c>
      <c r="U74" s="188">
        <v>1.7814197915738844E-3</v>
      </c>
      <c r="V74" s="44">
        <v>0</v>
      </c>
      <c r="W74" s="296">
        <v>0</v>
      </c>
      <c r="X74" s="337">
        <v>22454</v>
      </c>
    </row>
    <row r="75" spans="1:24" ht="12.75" customHeight="1" x14ac:dyDescent="0.25">
      <c r="A75" s="423" t="s">
        <v>190</v>
      </c>
      <c r="B75" s="424"/>
      <c r="C75" s="433"/>
      <c r="D75" s="352">
        <v>87860</v>
      </c>
      <c r="E75" s="190">
        <v>0.62393921102155314</v>
      </c>
      <c r="F75" s="345">
        <v>18116</v>
      </c>
      <c r="G75" s="190">
        <v>0.1286510670028051</v>
      </c>
      <c r="H75" s="345">
        <v>1768</v>
      </c>
      <c r="I75" s="190">
        <v>1.2555480595107055E-2</v>
      </c>
      <c r="J75" s="345">
        <v>269</v>
      </c>
      <c r="K75" s="190">
        <v>1.9103078507261299E-3</v>
      </c>
      <c r="L75" s="345">
        <v>7949</v>
      </c>
      <c r="M75" s="190">
        <v>5.6449952064765829E-2</v>
      </c>
      <c r="N75" s="345">
        <v>10291</v>
      </c>
      <c r="O75" s="190">
        <v>7.308170294357845E-2</v>
      </c>
      <c r="P75" s="189">
        <v>1005</v>
      </c>
      <c r="Q75" s="190">
        <v>7.1370237545716007E-3</v>
      </c>
      <c r="R75" s="345">
        <v>2272</v>
      </c>
      <c r="S75" s="190">
        <v>1.6134644746653409E-2</v>
      </c>
      <c r="T75" s="345">
        <v>11281</v>
      </c>
      <c r="U75" s="190">
        <v>8.0112203955544511E-2</v>
      </c>
      <c r="V75" s="345">
        <v>4</v>
      </c>
      <c r="W75" s="297">
        <v>2.8406064694812342E-5</v>
      </c>
      <c r="X75" s="354">
        <v>140815</v>
      </c>
    </row>
    <row r="76" spans="1:24" ht="12.75" customHeight="1" x14ac:dyDescent="0.25">
      <c r="A76" s="199" t="s">
        <v>170</v>
      </c>
      <c r="B76" s="137" t="s">
        <v>135</v>
      </c>
      <c r="C76" s="292" t="s">
        <v>136</v>
      </c>
      <c r="D76" s="51">
        <v>30912</v>
      </c>
      <c r="E76" s="188">
        <v>0.6146626632995964</v>
      </c>
      <c r="F76" s="44">
        <v>7805</v>
      </c>
      <c r="G76" s="188">
        <v>0.15519675488656021</v>
      </c>
      <c r="H76" s="44">
        <v>1473</v>
      </c>
      <c r="I76" s="188">
        <v>2.928953490684218E-2</v>
      </c>
      <c r="J76" s="44">
        <v>226</v>
      </c>
      <c r="K76" s="188">
        <v>4.4938458173430637E-3</v>
      </c>
      <c r="L76" s="44">
        <v>2416</v>
      </c>
      <c r="M76" s="188">
        <v>4.8040404843809031E-2</v>
      </c>
      <c r="N76" s="44">
        <v>4502</v>
      </c>
      <c r="O76" s="188">
        <v>8.9518999423356074E-2</v>
      </c>
      <c r="P76" s="187">
        <v>83</v>
      </c>
      <c r="Q76" s="188">
        <v>1.6503947028295321E-3</v>
      </c>
      <c r="R76" s="44">
        <v>921</v>
      </c>
      <c r="S76" s="188">
        <v>1.8313415919349388E-2</v>
      </c>
      <c r="T76" s="44">
        <v>1938</v>
      </c>
      <c r="U76" s="188">
        <v>3.8535722097393171E-2</v>
      </c>
      <c r="V76" s="44">
        <v>15</v>
      </c>
      <c r="W76" s="296">
        <v>2.9826410292099976E-4</v>
      </c>
      <c r="X76" s="337">
        <v>50291</v>
      </c>
    </row>
    <row r="77" spans="1:24" x14ac:dyDescent="0.2">
      <c r="A77" s="425" t="s">
        <v>15</v>
      </c>
      <c r="B77" s="137" t="s">
        <v>121</v>
      </c>
      <c r="C77" s="292" t="s">
        <v>191</v>
      </c>
      <c r="D77" s="51">
        <v>17225</v>
      </c>
      <c r="E77" s="188">
        <v>0.37743497600631065</v>
      </c>
      <c r="F77" s="44">
        <v>8887</v>
      </c>
      <c r="G77" s="188">
        <v>0.19473234436970002</v>
      </c>
      <c r="H77" s="44">
        <v>1599</v>
      </c>
      <c r="I77" s="188">
        <v>3.5037360036812237E-2</v>
      </c>
      <c r="J77" s="44">
        <v>257</v>
      </c>
      <c r="K77" s="188">
        <v>5.6313955781493088E-3</v>
      </c>
      <c r="L77" s="44">
        <v>4616</v>
      </c>
      <c r="M77" s="188">
        <v>0.10114599995617592</v>
      </c>
      <c r="N77" s="44">
        <v>50</v>
      </c>
      <c r="O77" s="188">
        <v>1.0956022525582313E-3</v>
      </c>
      <c r="P77" s="187">
        <v>145</v>
      </c>
      <c r="Q77" s="188">
        <v>3.1772465324188706E-3</v>
      </c>
      <c r="R77" s="44">
        <v>5687</v>
      </c>
      <c r="S77" s="188">
        <v>0.12461380020597322</v>
      </c>
      <c r="T77" s="44">
        <v>7160</v>
      </c>
      <c r="U77" s="188">
        <v>0.15689024256633871</v>
      </c>
      <c r="V77" s="44">
        <v>11</v>
      </c>
      <c r="W77" s="296">
        <v>2.4103249556281089E-4</v>
      </c>
      <c r="X77" s="337">
        <v>45637</v>
      </c>
    </row>
    <row r="78" spans="1:24" x14ac:dyDescent="0.2">
      <c r="A78" s="425"/>
      <c r="B78" s="137" t="s">
        <v>192</v>
      </c>
      <c r="C78" s="292" t="s">
        <v>193</v>
      </c>
      <c r="D78" s="51">
        <v>6168</v>
      </c>
      <c r="E78" s="188">
        <v>0.99435756891826532</v>
      </c>
      <c r="F78" s="44">
        <v>0</v>
      </c>
      <c r="G78" s="188">
        <v>0</v>
      </c>
      <c r="H78" s="44">
        <v>8</v>
      </c>
      <c r="I78" s="188">
        <v>1.2896985329679186E-3</v>
      </c>
      <c r="J78" s="44">
        <v>0</v>
      </c>
      <c r="K78" s="188">
        <v>0</v>
      </c>
      <c r="L78" s="44">
        <v>0</v>
      </c>
      <c r="M78" s="188">
        <v>0</v>
      </c>
      <c r="N78" s="44">
        <v>1</v>
      </c>
      <c r="O78" s="188">
        <v>1.6121231662098983E-4</v>
      </c>
      <c r="P78" s="187">
        <v>0</v>
      </c>
      <c r="Q78" s="188">
        <v>0</v>
      </c>
      <c r="R78" s="44">
        <v>26</v>
      </c>
      <c r="S78" s="188">
        <v>4.1915202321457356E-3</v>
      </c>
      <c r="T78" s="44">
        <v>0</v>
      </c>
      <c r="U78" s="188">
        <v>0</v>
      </c>
      <c r="V78" s="44">
        <v>0</v>
      </c>
      <c r="W78" s="296">
        <v>0</v>
      </c>
      <c r="X78" s="337">
        <v>6203</v>
      </c>
    </row>
    <row r="79" spans="1:24" ht="15.75" thickBot="1" x14ac:dyDescent="0.3">
      <c r="A79" s="437" t="s">
        <v>194</v>
      </c>
      <c r="B79" s="438"/>
      <c r="C79" s="439"/>
      <c r="D79" s="352">
        <v>23393</v>
      </c>
      <c r="E79" s="190">
        <v>0.45125385802469137</v>
      </c>
      <c r="F79" s="345">
        <v>8887</v>
      </c>
      <c r="G79" s="190">
        <v>0.17143132716049383</v>
      </c>
      <c r="H79" s="345">
        <v>1607</v>
      </c>
      <c r="I79" s="190">
        <v>3.099922839506173E-2</v>
      </c>
      <c r="J79" s="345">
        <v>257</v>
      </c>
      <c r="K79" s="190">
        <v>4.9575617283950614E-3</v>
      </c>
      <c r="L79" s="345">
        <v>4616</v>
      </c>
      <c r="M79" s="190">
        <v>8.9043209876543211E-2</v>
      </c>
      <c r="N79" s="345">
        <v>51</v>
      </c>
      <c r="O79" s="190">
        <v>9.837962962962962E-4</v>
      </c>
      <c r="P79" s="189">
        <v>145</v>
      </c>
      <c r="Q79" s="190">
        <v>2.7970679012345677E-3</v>
      </c>
      <c r="R79" s="345">
        <v>5713</v>
      </c>
      <c r="S79" s="190">
        <v>0.11020447530864197</v>
      </c>
      <c r="T79" s="345">
        <v>7160</v>
      </c>
      <c r="U79" s="190">
        <v>0.13811728395061729</v>
      </c>
      <c r="V79" s="345">
        <v>11</v>
      </c>
      <c r="W79" s="297">
        <v>2.1219135802469136E-4</v>
      </c>
      <c r="X79" s="354">
        <v>51840</v>
      </c>
    </row>
    <row r="80" spans="1:24" ht="15.75" thickBot="1" x14ac:dyDescent="0.3">
      <c r="A80" s="434" t="s">
        <v>106</v>
      </c>
      <c r="B80" s="435"/>
      <c r="C80" s="436"/>
      <c r="D80" s="353">
        <v>1219337</v>
      </c>
      <c r="E80" s="222">
        <v>0.63221092898951459</v>
      </c>
      <c r="F80" s="346">
        <v>281027</v>
      </c>
      <c r="G80" s="222">
        <v>0.14570897195864338</v>
      </c>
      <c r="H80" s="346">
        <v>41050</v>
      </c>
      <c r="I80" s="222">
        <v>2.128390972718746E-2</v>
      </c>
      <c r="J80" s="346">
        <v>4537</v>
      </c>
      <c r="K80" s="222">
        <v>2.3523775501157005E-3</v>
      </c>
      <c r="L80" s="346">
        <v>113863</v>
      </c>
      <c r="M80" s="222">
        <v>5.9036536254975534E-2</v>
      </c>
      <c r="N80" s="346">
        <v>108170</v>
      </c>
      <c r="O80" s="222">
        <v>5.6084787215343913E-2</v>
      </c>
      <c r="P80" s="346">
        <v>2740</v>
      </c>
      <c r="Q80" s="222">
        <v>1.4206556066380912E-3</v>
      </c>
      <c r="R80" s="346">
        <v>51083</v>
      </c>
      <c r="S80" s="222">
        <v>2.6485894289742191E-2</v>
      </c>
      <c r="T80" s="346">
        <v>106250</v>
      </c>
      <c r="U80" s="222">
        <v>5.508929131580189E-2</v>
      </c>
      <c r="V80" s="346">
        <v>630</v>
      </c>
      <c r="W80" s="298">
        <v>3.2664709203722534E-4</v>
      </c>
      <c r="X80" s="355">
        <v>1928687</v>
      </c>
    </row>
    <row r="82" spans="1:24" x14ac:dyDescent="0.2">
      <c r="A82" s="71"/>
    </row>
    <row r="83" spans="1:24" x14ac:dyDescent="0.2">
      <c r="A83" s="71"/>
    </row>
    <row r="84" spans="1:24" x14ac:dyDescent="0.2">
      <c r="A84" s="71"/>
      <c r="H84" s="70"/>
      <c r="J84" s="70"/>
      <c r="L84" s="70"/>
      <c r="N84" s="70"/>
      <c r="P84" s="70"/>
      <c r="R84" s="70"/>
      <c r="T84" s="70"/>
      <c r="V84" s="70"/>
      <c r="X84" s="70"/>
    </row>
  </sheetData>
  <mergeCells count="39">
    <mergeCell ref="A43:A46"/>
    <mergeCell ref="A47:C47"/>
    <mergeCell ref="A49:C49"/>
    <mergeCell ref="A50:A55"/>
    <mergeCell ref="A79:C79"/>
    <mergeCell ref="A69:A74"/>
    <mergeCell ref="A75:C75"/>
    <mergeCell ref="A77:A78"/>
    <mergeCell ref="A56:C56"/>
    <mergeCell ref="A57:A60"/>
    <mergeCell ref="A61:C61"/>
    <mergeCell ref="A62:A64"/>
    <mergeCell ref="A65:C65"/>
    <mergeCell ref="A80:C80"/>
    <mergeCell ref="X9:X10"/>
    <mergeCell ref="T9:U9"/>
    <mergeCell ref="A4:X4"/>
    <mergeCell ref="R9:S9"/>
    <mergeCell ref="A11:A18"/>
    <mergeCell ref="A19:C19"/>
    <mergeCell ref="A20:A24"/>
    <mergeCell ref="A25:C25"/>
    <mergeCell ref="A27:C27"/>
    <mergeCell ref="A28:A29"/>
    <mergeCell ref="A30:C30"/>
    <mergeCell ref="A31:A35"/>
    <mergeCell ref="A36:C36"/>
    <mergeCell ref="A37:A41"/>
    <mergeCell ref="A42:C42"/>
    <mergeCell ref="A2:X2"/>
    <mergeCell ref="D8:X8"/>
    <mergeCell ref="V9:W9"/>
    <mergeCell ref="D9:E9"/>
    <mergeCell ref="F9:G9"/>
    <mergeCell ref="H9:I9"/>
    <mergeCell ref="J9:K9"/>
    <mergeCell ref="L9:M9"/>
    <mergeCell ref="N9:O9"/>
    <mergeCell ref="P9:Q9"/>
  </mergeCells>
  <phoneticPr fontId="0" type="noConversion"/>
  <printOptions horizontalCentered="1"/>
  <pageMargins left="0.39370078740157483" right="0.39370078740157483" top="0.59055118110236227" bottom="0.39370078740157483" header="0.51181102362204722" footer="0.51181102362204722"/>
  <pageSetup paperSize="9" scale="56" orientation="landscape" r:id="rId1"/>
  <headerFooter alignWithMargins="0"/>
  <rowBreaks count="1" manualBreakCount="1">
    <brk id="45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6"/>
  <sheetViews>
    <sheetView zoomScaleNormal="100" zoomScaleSheetLayoutView="80" workbookViewId="0">
      <pane xSplit="4" ySplit="11" topLeftCell="E12" activePane="bottomRight" state="frozen"/>
      <selection pane="topRight" activeCell="E1" sqref="E1"/>
      <selection pane="bottomLeft" activeCell="A12" sqref="A12"/>
      <selection pane="bottomRight"/>
    </sheetView>
  </sheetViews>
  <sheetFormatPr defaultRowHeight="12.75" x14ac:dyDescent="0.2"/>
  <cols>
    <col min="1" max="1" width="13.7109375" customWidth="1"/>
    <col min="2" max="2" width="12" style="68" customWidth="1"/>
    <col min="3" max="3" width="9.140625" style="68"/>
    <col min="4" max="4" width="34.28515625" style="68" customWidth="1"/>
    <col min="5" max="5" width="9.28515625" style="68" customWidth="1"/>
    <col min="6" max="6" width="9" style="68" customWidth="1"/>
    <col min="7" max="7" width="9.85546875" style="68" customWidth="1"/>
    <col min="8" max="10" width="8.7109375" style="68" customWidth="1"/>
    <col min="13" max="13" width="9.85546875" customWidth="1"/>
    <col min="14" max="16" width="8.7109375" customWidth="1"/>
    <col min="19" max="19" width="9.5703125" customWidth="1"/>
    <col min="20" max="22" width="8.7109375" customWidth="1"/>
    <col min="25" max="25" width="9.85546875" customWidth="1"/>
    <col min="26" max="28" width="8.7109375" customWidth="1"/>
  </cols>
  <sheetData>
    <row r="1" spans="1:28" x14ac:dyDescent="0.2">
      <c r="A1" s="3"/>
      <c r="B1" s="62"/>
      <c r="C1" s="62"/>
      <c r="D1" s="62"/>
      <c r="E1" s="62"/>
      <c r="F1" s="62"/>
      <c r="G1" s="62"/>
      <c r="H1" s="62"/>
      <c r="I1" s="62"/>
      <c r="J1" s="62"/>
      <c r="K1" s="3"/>
      <c r="L1" s="70"/>
      <c r="N1" s="70"/>
      <c r="P1" s="70"/>
      <c r="R1" s="70"/>
      <c r="T1" s="70"/>
    </row>
    <row r="2" spans="1:28" x14ac:dyDescent="0.2">
      <c r="A2" s="467" t="s">
        <v>379</v>
      </c>
      <c r="B2" s="467"/>
      <c r="C2" s="467"/>
      <c r="D2" s="467"/>
      <c r="E2" s="467"/>
      <c r="F2" s="467"/>
      <c r="G2" s="467"/>
      <c r="H2" s="467"/>
      <c r="I2" s="467"/>
      <c r="J2" s="467"/>
      <c r="K2" s="467"/>
      <c r="L2" s="467"/>
      <c r="M2" s="467"/>
      <c r="N2" s="467"/>
      <c r="O2" s="467"/>
      <c r="P2" s="467"/>
      <c r="Q2" s="467"/>
      <c r="R2" s="467"/>
      <c r="S2" s="467"/>
      <c r="T2" s="467"/>
      <c r="U2" s="467"/>
    </row>
    <row r="3" spans="1:28" x14ac:dyDescent="0.2">
      <c r="A3" s="62"/>
      <c r="B3" s="62"/>
      <c r="C3" s="108"/>
      <c r="D3" s="108"/>
      <c r="E3" s="108"/>
      <c r="F3" s="108"/>
      <c r="G3" s="108"/>
      <c r="H3" s="108"/>
      <c r="I3" s="108"/>
      <c r="J3" s="108"/>
      <c r="K3" s="11"/>
      <c r="L3" s="70"/>
      <c r="N3" s="70"/>
      <c r="P3" s="70"/>
      <c r="R3" s="70"/>
      <c r="T3" s="70"/>
    </row>
    <row r="4" spans="1:28" x14ac:dyDescent="0.2">
      <c r="A4" s="399" t="s">
        <v>63</v>
      </c>
      <c r="B4" s="399"/>
      <c r="C4" s="399"/>
      <c r="D4" s="399"/>
      <c r="E4" s="399"/>
      <c r="F4" s="399"/>
      <c r="G4" s="399"/>
      <c r="H4" s="399"/>
      <c r="I4" s="399"/>
      <c r="J4" s="399"/>
      <c r="K4" s="399"/>
      <c r="L4" s="399"/>
      <c r="M4" s="399"/>
      <c r="N4" s="399"/>
      <c r="O4" s="399"/>
      <c r="P4" s="399"/>
      <c r="Q4" s="399"/>
      <c r="R4" s="399"/>
      <c r="S4" s="399"/>
      <c r="T4" s="399"/>
      <c r="U4" s="399"/>
    </row>
    <row r="5" spans="1:28" x14ac:dyDescent="0.2">
      <c r="L5" s="70"/>
      <c r="N5" s="70"/>
      <c r="P5" s="70"/>
      <c r="R5" s="70"/>
      <c r="T5" s="70"/>
    </row>
    <row r="6" spans="1:28" x14ac:dyDescent="0.2">
      <c r="A6" s="1" t="s">
        <v>310</v>
      </c>
      <c r="B6" s="102"/>
      <c r="L6" s="70"/>
      <c r="N6" s="70"/>
      <c r="P6" s="70"/>
      <c r="R6" s="70"/>
      <c r="T6" s="70"/>
    </row>
    <row r="7" spans="1:28" ht="13.5" thickBot="1" x14ac:dyDescent="0.25"/>
    <row r="8" spans="1:28" ht="13.5" thickBot="1" x14ac:dyDescent="0.25">
      <c r="A8" s="475" t="s">
        <v>308</v>
      </c>
      <c r="B8" s="475" t="s">
        <v>7</v>
      </c>
      <c r="C8" s="475" t="s">
        <v>58</v>
      </c>
      <c r="D8" s="475" t="s">
        <v>258</v>
      </c>
      <c r="E8" s="482" t="s">
        <v>196</v>
      </c>
      <c r="F8" s="483"/>
      <c r="G8" s="483"/>
      <c r="H8" s="483"/>
      <c r="I8" s="483"/>
      <c r="J8" s="483"/>
      <c r="K8" s="483"/>
      <c r="L8" s="483"/>
      <c r="M8" s="483"/>
      <c r="N8" s="483"/>
      <c r="O8" s="483"/>
      <c r="P8" s="483"/>
      <c r="Q8" s="483"/>
      <c r="R8" s="483"/>
      <c r="S8" s="483"/>
      <c r="T8" s="483"/>
      <c r="U8" s="483"/>
      <c r="V8" s="483"/>
      <c r="W8" s="483"/>
      <c r="X8" s="483"/>
      <c r="Y8" s="483"/>
      <c r="Z8" s="483"/>
      <c r="AA8" s="483"/>
      <c r="AB8" s="484"/>
    </row>
    <row r="9" spans="1:28" ht="13.5" customHeight="1" thickBot="1" x14ac:dyDescent="0.25">
      <c r="A9" s="476"/>
      <c r="B9" s="476"/>
      <c r="C9" s="476"/>
      <c r="D9" s="476"/>
      <c r="E9" s="485" t="s">
        <v>220</v>
      </c>
      <c r="F9" s="486"/>
      <c r="G9" s="486"/>
      <c r="H9" s="486"/>
      <c r="I9" s="486"/>
      <c r="J9" s="487"/>
      <c r="K9" s="485" t="s">
        <v>221</v>
      </c>
      <c r="L9" s="486"/>
      <c r="M9" s="486"/>
      <c r="N9" s="486"/>
      <c r="O9" s="486"/>
      <c r="P9" s="487"/>
      <c r="Q9" s="486" t="s">
        <v>222</v>
      </c>
      <c r="R9" s="486"/>
      <c r="S9" s="486"/>
      <c r="T9" s="486"/>
      <c r="U9" s="486"/>
      <c r="V9" s="486"/>
      <c r="W9" s="485" t="s">
        <v>223</v>
      </c>
      <c r="X9" s="486"/>
      <c r="Y9" s="486"/>
      <c r="Z9" s="486"/>
      <c r="AA9" s="486"/>
      <c r="AB9" s="487"/>
    </row>
    <row r="10" spans="1:28" ht="13.5" customHeight="1" thickBot="1" x14ac:dyDescent="0.25">
      <c r="A10" s="476"/>
      <c r="B10" s="476"/>
      <c r="C10" s="476"/>
      <c r="D10" s="476"/>
      <c r="E10" s="468" t="s">
        <v>218</v>
      </c>
      <c r="F10" s="470" t="s">
        <v>247</v>
      </c>
      <c r="G10" s="462"/>
      <c r="H10" s="462"/>
      <c r="I10" s="462"/>
      <c r="J10" s="471"/>
      <c r="K10" s="468" t="s">
        <v>218</v>
      </c>
      <c r="L10" s="470" t="s">
        <v>247</v>
      </c>
      <c r="M10" s="462"/>
      <c r="N10" s="462"/>
      <c r="O10" s="462"/>
      <c r="P10" s="471"/>
      <c r="Q10" s="472" t="s">
        <v>218</v>
      </c>
      <c r="R10" s="470" t="s">
        <v>247</v>
      </c>
      <c r="S10" s="462"/>
      <c r="T10" s="462"/>
      <c r="U10" s="462"/>
      <c r="V10" s="462"/>
      <c r="W10" s="468" t="s">
        <v>218</v>
      </c>
      <c r="X10" s="470" t="s">
        <v>247</v>
      </c>
      <c r="Y10" s="462"/>
      <c r="Z10" s="462"/>
      <c r="AA10" s="462"/>
      <c r="AB10" s="471"/>
    </row>
    <row r="11" spans="1:28" ht="13.5" thickBot="1" x14ac:dyDescent="0.25">
      <c r="A11" s="477"/>
      <c r="B11" s="477"/>
      <c r="C11" s="477"/>
      <c r="D11" s="477"/>
      <c r="E11" s="469"/>
      <c r="F11" s="364" t="s">
        <v>234</v>
      </c>
      <c r="G11" s="364" t="s">
        <v>235</v>
      </c>
      <c r="H11" s="364" t="s">
        <v>236</v>
      </c>
      <c r="I11" s="364" t="s">
        <v>237</v>
      </c>
      <c r="J11" s="365" t="s">
        <v>238</v>
      </c>
      <c r="K11" s="469"/>
      <c r="L11" s="364" t="s">
        <v>234</v>
      </c>
      <c r="M11" s="364" t="s">
        <v>235</v>
      </c>
      <c r="N11" s="364" t="s">
        <v>236</v>
      </c>
      <c r="O11" s="364" t="s">
        <v>237</v>
      </c>
      <c r="P11" s="365" t="s">
        <v>238</v>
      </c>
      <c r="Q11" s="473"/>
      <c r="R11" s="364" t="s">
        <v>234</v>
      </c>
      <c r="S11" s="364" t="s">
        <v>235</v>
      </c>
      <c r="T11" s="364" t="s">
        <v>236</v>
      </c>
      <c r="U11" s="364" t="s">
        <v>237</v>
      </c>
      <c r="V11" s="366" t="s">
        <v>238</v>
      </c>
      <c r="W11" s="469"/>
      <c r="X11" s="364" t="s">
        <v>234</v>
      </c>
      <c r="Y11" s="364" t="s">
        <v>235</v>
      </c>
      <c r="Z11" s="364" t="s">
        <v>236</v>
      </c>
      <c r="AA11" s="364" t="s">
        <v>237</v>
      </c>
      <c r="AB11" s="365" t="s">
        <v>238</v>
      </c>
    </row>
    <row r="12" spans="1:28" x14ac:dyDescent="0.2">
      <c r="A12" s="474" t="s">
        <v>243</v>
      </c>
      <c r="B12" s="360" t="s">
        <v>373</v>
      </c>
      <c r="C12" s="361" t="s">
        <v>131</v>
      </c>
      <c r="D12" s="360" t="s">
        <v>35</v>
      </c>
      <c r="E12" s="372">
        <v>112</v>
      </c>
      <c r="F12" s="372">
        <v>801.7</v>
      </c>
      <c r="G12" s="372">
        <v>466.5</v>
      </c>
      <c r="H12" s="372">
        <v>220.5</v>
      </c>
      <c r="I12" s="372">
        <v>1127</v>
      </c>
      <c r="J12" s="373">
        <v>1522</v>
      </c>
      <c r="K12" s="374">
        <v>2872</v>
      </c>
      <c r="L12" s="372">
        <v>427</v>
      </c>
      <c r="M12" s="372">
        <v>237.5</v>
      </c>
      <c r="N12" s="372">
        <v>145</v>
      </c>
      <c r="O12" s="372">
        <v>427.5</v>
      </c>
      <c r="P12" s="373">
        <v>1122</v>
      </c>
      <c r="Q12" s="374">
        <v>18718</v>
      </c>
      <c r="R12" s="372">
        <v>203.1</v>
      </c>
      <c r="S12" s="372">
        <v>143</v>
      </c>
      <c r="T12" s="372">
        <v>83</v>
      </c>
      <c r="U12" s="372">
        <v>227</v>
      </c>
      <c r="V12" s="372">
        <v>358</v>
      </c>
      <c r="W12" s="372">
        <v>295</v>
      </c>
      <c r="X12" s="372">
        <v>203</v>
      </c>
      <c r="Y12" s="372">
        <v>136</v>
      </c>
      <c r="Z12" s="372">
        <v>67</v>
      </c>
      <c r="AA12" s="372">
        <v>251</v>
      </c>
      <c r="AB12" s="372">
        <v>505</v>
      </c>
    </row>
    <row r="13" spans="1:28" x14ac:dyDescent="0.2">
      <c r="A13" s="456"/>
      <c r="B13" s="356" t="s">
        <v>376</v>
      </c>
      <c r="C13" s="359" t="s">
        <v>138</v>
      </c>
      <c r="D13" s="356" t="s">
        <v>30</v>
      </c>
      <c r="E13" s="367">
        <v>324</v>
      </c>
      <c r="F13" s="367">
        <v>884.9</v>
      </c>
      <c r="G13" s="367">
        <v>388.5</v>
      </c>
      <c r="H13" s="367">
        <v>146.5</v>
      </c>
      <c r="I13" s="367">
        <v>1240.5</v>
      </c>
      <c r="J13" s="368">
        <v>2441</v>
      </c>
      <c r="K13" s="369">
        <v>3934</v>
      </c>
      <c r="L13" s="367">
        <v>728.3</v>
      </c>
      <c r="M13" s="367">
        <v>306</v>
      </c>
      <c r="N13" s="367">
        <v>169</v>
      </c>
      <c r="O13" s="367">
        <v>884</v>
      </c>
      <c r="P13" s="368">
        <v>1692</v>
      </c>
      <c r="Q13" s="369">
        <v>8870</v>
      </c>
      <c r="R13" s="367">
        <v>337.7</v>
      </c>
      <c r="S13" s="367">
        <v>224</v>
      </c>
      <c r="T13" s="367">
        <v>125</v>
      </c>
      <c r="U13" s="367">
        <v>362</v>
      </c>
      <c r="V13" s="367">
        <v>570</v>
      </c>
      <c r="W13" s="367">
        <v>220</v>
      </c>
      <c r="X13" s="367">
        <v>290.60000000000002</v>
      </c>
      <c r="Y13" s="367">
        <v>203.5</v>
      </c>
      <c r="Z13" s="367">
        <v>97.5</v>
      </c>
      <c r="AA13" s="367">
        <v>397.5</v>
      </c>
      <c r="AB13" s="367">
        <v>600</v>
      </c>
    </row>
    <row r="14" spans="1:28" x14ac:dyDescent="0.2">
      <c r="A14" s="456"/>
      <c r="B14" s="465" t="s">
        <v>377</v>
      </c>
      <c r="C14" s="359" t="s">
        <v>139</v>
      </c>
      <c r="D14" s="356" t="s">
        <v>25</v>
      </c>
      <c r="E14" s="367">
        <v>825</v>
      </c>
      <c r="F14" s="367">
        <v>1134.4000000000001</v>
      </c>
      <c r="G14" s="367">
        <v>417</v>
      </c>
      <c r="H14" s="367">
        <v>153</v>
      </c>
      <c r="I14" s="368">
        <v>1261</v>
      </c>
      <c r="J14" s="368">
        <v>2957</v>
      </c>
      <c r="K14" s="369">
        <v>8453</v>
      </c>
      <c r="L14" s="367">
        <v>812.9</v>
      </c>
      <c r="M14" s="367">
        <v>293</v>
      </c>
      <c r="N14" s="367">
        <v>160</v>
      </c>
      <c r="O14" s="367">
        <v>641</v>
      </c>
      <c r="P14" s="368">
        <v>1649</v>
      </c>
      <c r="Q14" s="369">
        <v>13136</v>
      </c>
      <c r="R14" s="367">
        <v>273.7</v>
      </c>
      <c r="S14" s="367">
        <v>172</v>
      </c>
      <c r="T14" s="367">
        <v>98</v>
      </c>
      <c r="U14" s="367">
        <v>290</v>
      </c>
      <c r="V14" s="367">
        <v>437</v>
      </c>
      <c r="W14" s="367">
        <v>199</v>
      </c>
      <c r="X14" s="367">
        <v>220.6</v>
      </c>
      <c r="Y14" s="367">
        <v>160</v>
      </c>
      <c r="Z14" s="367">
        <v>85</v>
      </c>
      <c r="AA14" s="367">
        <v>268</v>
      </c>
      <c r="AB14" s="367">
        <v>453</v>
      </c>
    </row>
    <row r="15" spans="1:28" x14ac:dyDescent="0.2">
      <c r="A15" s="456"/>
      <c r="B15" s="465"/>
      <c r="C15" s="359" t="s">
        <v>140</v>
      </c>
      <c r="D15" s="356" t="s">
        <v>109</v>
      </c>
      <c r="E15" s="367">
        <v>340</v>
      </c>
      <c r="F15" s="367">
        <v>676.5</v>
      </c>
      <c r="G15" s="367">
        <v>278.5</v>
      </c>
      <c r="H15" s="367">
        <v>102</v>
      </c>
      <c r="I15" s="367">
        <v>948.5</v>
      </c>
      <c r="J15" s="367">
        <v>1809</v>
      </c>
      <c r="K15" s="369">
        <v>6269</v>
      </c>
      <c r="L15" s="367">
        <v>442.8</v>
      </c>
      <c r="M15" s="367">
        <v>199</v>
      </c>
      <c r="N15" s="367">
        <v>103</v>
      </c>
      <c r="O15" s="367">
        <v>477</v>
      </c>
      <c r="P15" s="367">
        <v>1154</v>
      </c>
      <c r="Q15" s="369">
        <v>12750</v>
      </c>
      <c r="R15" s="367">
        <v>154.30000000000001</v>
      </c>
      <c r="S15" s="367">
        <v>109</v>
      </c>
      <c r="T15" s="367">
        <v>59</v>
      </c>
      <c r="U15" s="367">
        <v>186</v>
      </c>
      <c r="V15" s="367">
        <v>292</v>
      </c>
      <c r="W15" s="367">
        <v>356</v>
      </c>
      <c r="X15" s="367">
        <v>167.8</v>
      </c>
      <c r="Y15" s="367">
        <v>129</v>
      </c>
      <c r="Z15" s="367">
        <v>59</v>
      </c>
      <c r="AA15" s="367">
        <v>231</v>
      </c>
      <c r="AB15" s="367">
        <v>341</v>
      </c>
    </row>
    <row r="16" spans="1:28" x14ac:dyDescent="0.2">
      <c r="A16" s="456"/>
      <c r="B16" s="465"/>
      <c r="C16" s="359" t="s">
        <v>141</v>
      </c>
      <c r="D16" s="356" t="s">
        <v>27</v>
      </c>
      <c r="E16" s="367">
        <v>755</v>
      </c>
      <c r="F16" s="367">
        <v>783.7</v>
      </c>
      <c r="G16" s="367">
        <v>362</v>
      </c>
      <c r="H16" s="367">
        <v>168</v>
      </c>
      <c r="I16" s="368">
        <v>978</v>
      </c>
      <c r="J16" s="368">
        <v>2052</v>
      </c>
      <c r="K16" s="369">
        <v>10096</v>
      </c>
      <c r="L16" s="367">
        <v>496.8</v>
      </c>
      <c r="M16" s="367">
        <v>216</v>
      </c>
      <c r="N16" s="367">
        <v>123</v>
      </c>
      <c r="O16" s="367">
        <v>462</v>
      </c>
      <c r="P16" s="368">
        <v>1249</v>
      </c>
      <c r="Q16" s="369">
        <v>24859</v>
      </c>
      <c r="R16" s="367">
        <v>190.6</v>
      </c>
      <c r="S16" s="367">
        <v>131</v>
      </c>
      <c r="T16" s="367">
        <v>69</v>
      </c>
      <c r="U16" s="367">
        <v>217</v>
      </c>
      <c r="V16" s="367">
        <v>332</v>
      </c>
      <c r="W16" s="367">
        <v>190</v>
      </c>
      <c r="X16" s="367">
        <v>247.9</v>
      </c>
      <c r="Y16" s="367">
        <v>207</v>
      </c>
      <c r="Z16" s="367">
        <v>84</v>
      </c>
      <c r="AA16" s="367">
        <v>348</v>
      </c>
      <c r="AB16" s="367">
        <v>520.5</v>
      </c>
    </row>
    <row r="17" spans="1:28" x14ac:dyDescent="0.2">
      <c r="A17" s="456"/>
      <c r="B17" s="465"/>
      <c r="C17" s="359" t="s">
        <v>142</v>
      </c>
      <c r="D17" s="356" t="s">
        <v>28</v>
      </c>
      <c r="E17" s="367">
        <v>60</v>
      </c>
      <c r="F17" s="367">
        <v>535.4</v>
      </c>
      <c r="G17" s="367">
        <v>179</v>
      </c>
      <c r="H17" s="367">
        <v>114</v>
      </c>
      <c r="I17" s="368">
        <v>468</v>
      </c>
      <c r="J17" s="368">
        <v>1196</v>
      </c>
      <c r="K17" s="369">
        <v>3254</v>
      </c>
      <c r="L17" s="367">
        <v>645.20000000000005</v>
      </c>
      <c r="M17" s="367">
        <v>251</v>
      </c>
      <c r="N17" s="367">
        <v>145</v>
      </c>
      <c r="O17" s="367">
        <v>570</v>
      </c>
      <c r="P17" s="368">
        <v>1568</v>
      </c>
      <c r="Q17" s="369">
        <v>4256</v>
      </c>
      <c r="R17" s="367">
        <v>258</v>
      </c>
      <c r="S17" s="367">
        <v>152</v>
      </c>
      <c r="T17" s="367">
        <v>87</v>
      </c>
      <c r="U17" s="367">
        <v>246</v>
      </c>
      <c r="V17" s="367">
        <v>403</v>
      </c>
      <c r="W17" s="367">
        <v>24</v>
      </c>
      <c r="X17" s="367">
        <v>170.5</v>
      </c>
      <c r="Y17" s="367">
        <v>132.5</v>
      </c>
      <c r="Z17" s="367">
        <v>83.5</v>
      </c>
      <c r="AA17" s="367">
        <v>206.5</v>
      </c>
      <c r="AB17" s="367">
        <v>294</v>
      </c>
    </row>
    <row r="18" spans="1:28" x14ac:dyDescent="0.2">
      <c r="A18" s="456"/>
      <c r="B18" s="465" t="s">
        <v>378</v>
      </c>
      <c r="C18" s="359" t="s">
        <v>145</v>
      </c>
      <c r="D18" s="356" t="s">
        <v>73</v>
      </c>
      <c r="E18" s="369">
        <v>1011</v>
      </c>
      <c r="F18" s="367">
        <v>609.29999999999995</v>
      </c>
      <c r="G18" s="367">
        <v>264</v>
      </c>
      <c r="H18" s="367">
        <v>102</v>
      </c>
      <c r="I18" s="367">
        <v>785</v>
      </c>
      <c r="J18" s="368">
        <v>1511</v>
      </c>
      <c r="K18" s="369">
        <v>11491</v>
      </c>
      <c r="L18" s="367">
        <v>493.1</v>
      </c>
      <c r="M18" s="367">
        <v>262</v>
      </c>
      <c r="N18" s="367">
        <v>150</v>
      </c>
      <c r="O18" s="367">
        <v>472</v>
      </c>
      <c r="P18" s="368">
        <v>1250</v>
      </c>
      <c r="Q18" s="369">
        <v>15988</v>
      </c>
      <c r="R18" s="367">
        <v>267.5</v>
      </c>
      <c r="S18" s="367">
        <v>185</v>
      </c>
      <c r="T18" s="367">
        <v>97</v>
      </c>
      <c r="U18" s="367">
        <v>303</v>
      </c>
      <c r="V18" s="367">
        <v>463</v>
      </c>
      <c r="W18" s="367">
        <v>893</v>
      </c>
      <c r="X18" s="367">
        <v>297.2</v>
      </c>
      <c r="Y18" s="367">
        <v>257</v>
      </c>
      <c r="Z18" s="367">
        <v>120</v>
      </c>
      <c r="AA18" s="367">
        <v>424</v>
      </c>
      <c r="AB18" s="367">
        <v>599</v>
      </c>
    </row>
    <row r="19" spans="1:28" x14ac:dyDescent="0.2">
      <c r="A19" s="456"/>
      <c r="B19" s="465"/>
      <c r="C19" s="359" t="s">
        <v>146</v>
      </c>
      <c r="D19" s="356" t="s">
        <v>26</v>
      </c>
      <c r="E19" s="367">
        <v>567</v>
      </c>
      <c r="F19" s="367">
        <v>344.7</v>
      </c>
      <c r="G19" s="367">
        <v>175</v>
      </c>
      <c r="H19" s="367">
        <v>81</v>
      </c>
      <c r="I19" s="367">
        <v>401</v>
      </c>
      <c r="J19" s="367">
        <v>887</v>
      </c>
      <c r="K19" s="369">
        <v>7771</v>
      </c>
      <c r="L19" s="367">
        <v>461.1</v>
      </c>
      <c r="M19" s="367">
        <v>281</v>
      </c>
      <c r="N19" s="367">
        <v>160</v>
      </c>
      <c r="O19" s="367">
        <v>492</v>
      </c>
      <c r="P19" s="367">
        <v>1051</v>
      </c>
      <c r="Q19" s="369">
        <v>16961</v>
      </c>
      <c r="R19" s="367">
        <v>297.5</v>
      </c>
      <c r="S19" s="367">
        <v>232</v>
      </c>
      <c r="T19" s="367">
        <v>132</v>
      </c>
      <c r="U19" s="367">
        <v>367</v>
      </c>
      <c r="V19" s="367">
        <v>533</v>
      </c>
      <c r="W19" s="367">
        <v>228</v>
      </c>
      <c r="X19" s="367">
        <v>268.2</v>
      </c>
      <c r="Y19" s="367">
        <v>217</v>
      </c>
      <c r="Z19" s="367">
        <v>74.5</v>
      </c>
      <c r="AA19" s="367">
        <v>393.5</v>
      </c>
      <c r="AB19" s="367">
        <v>616</v>
      </c>
    </row>
    <row r="20" spans="1:28" x14ac:dyDescent="0.2">
      <c r="A20" s="456"/>
      <c r="B20" s="465"/>
      <c r="C20" s="359" t="s">
        <v>148</v>
      </c>
      <c r="D20" s="356" t="s">
        <v>19</v>
      </c>
      <c r="E20" s="367">
        <v>435</v>
      </c>
      <c r="F20" s="367">
        <v>431.3</v>
      </c>
      <c r="G20" s="367">
        <v>252</v>
      </c>
      <c r="H20" s="367">
        <v>103</v>
      </c>
      <c r="I20" s="367">
        <v>542</v>
      </c>
      <c r="J20" s="368">
        <v>1166</v>
      </c>
      <c r="K20" s="369">
        <v>6840</v>
      </c>
      <c r="L20" s="367">
        <v>388.7</v>
      </c>
      <c r="M20" s="367">
        <v>227</v>
      </c>
      <c r="N20" s="367">
        <v>129</v>
      </c>
      <c r="O20" s="367">
        <v>461</v>
      </c>
      <c r="P20" s="367">
        <v>903</v>
      </c>
      <c r="Q20" s="369">
        <v>15662</v>
      </c>
      <c r="R20" s="367">
        <v>198.6</v>
      </c>
      <c r="S20" s="367">
        <v>154</v>
      </c>
      <c r="T20" s="367">
        <v>91</v>
      </c>
      <c r="U20" s="367">
        <v>242</v>
      </c>
      <c r="V20" s="367">
        <v>364</v>
      </c>
      <c r="W20" s="367">
        <v>511</v>
      </c>
      <c r="X20" s="367">
        <v>222.9</v>
      </c>
      <c r="Y20" s="367">
        <v>186</v>
      </c>
      <c r="Z20" s="367">
        <v>102</v>
      </c>
      <c r="AA20" s="367">
        <v>304</v>
      </c>
      <c r="AB20" s="367">
        <v>455</v>
      </c>
    </row>
    <row r="21" spans="1:28" x14ac:dyDescent="0.2">
      <c r="A21" s="456"/>
      <c r="B21" s="465" t="s">
        <v>297</v>
      </c>
      <c r="C21" s="359" t="s">
        <v>149</v>
      </c>
      <c r="D21" s="356" t="s">
        <v>17</v>
      </c>
      <c r="E21" s="367">
        <v>16</v>
      </c>
      <c r="F21" s="367">
        <v>117.1</v>
      </c>
      <c r="G21" s="367">
        <v>108.5</v>
      </c>
      <c r="H21" s="367">
        <v>46</v>
      </c>
      <c r="I21" s="367">
        <v>144.5</v>
      </c>
      <c r="J21" s="367">
        <v>210</v>
      </c>
      <c r="K21" s="367">
        <v>784</v>
      </c>
      <c r="L21" s="367">
        <v>80.7</v>
      </c>
      <c r="M21" s="367">
        <v>65.5</v>
      </c>
      <c r="N21" s="367">
        <v>24</v>
      </c>
      <c r="O21" s="367">
        <v>109</v>
      </c>
      <c r="P21" s="367">
        <v>176</v>
      </c>
      <c r="Q21" s="369">
        <v>5028</v>
      </c>
      <c r="R21" s="367">
        <v>48.5</v>
      </c>
      <c r="S21" s="367">
        <v>30</v>
      </c>
      <c r="T21" s="367">
        <v>9</v>
      </c>
      <c r="U21" s="367">
        <v>65</v>
      </c>
      <c r="V21" s="367">
        <v>108</v>
      </c>
      <c r="W21" s="367">
        <v>202</v>
      </c>
      <c r="X21" s="367">
        <v>31.2</v>
      </c>
      <c r="Y21" s="367">
        <v>6</v>
      </c>
      <c r="Z21" s="367">
        <v>2</v>
      </c>
      <c r="AA21" s="367">
        <v>23</v>
      </c>
      <c r="AB21" s="367">
        <v>60</v>
      </c>
    </row>
    <row r="22" spans="1:28" x14ac:dyDescent="0.2">
      <c r="A22" s="456"/>
      <c r="B22" s="465"/>
      <c r="C22" s="359" t="s">
        <v>150</v>
      </c>
      <c r="D22" s="356" t="s">
        <v>18</v>
      </c>
      <c r="E22" s="367">
        <v>277</v>
      </c>
      <c r="F22" s="367">
        <v>312.8</v>
      </c>
      <c r="G22" s="367">
        <v>163</v>
      </c>
      <c r="H22" s="367">
        <v>94</v>
      </c>
      <c r="I22" s="367">
        <v>338</v>
      </c>
      <c r="J22" s="368">
        <v>747</v>
      </c>
      <c r="K22" s="369">
        <v>3435</v>
      </c>
      <c r="L22" s="367">
        <v>252.5</v>
      </c>
      <c r="M22" s="367">
        <v>171</v>
      </c>
      <c r="N22" s="367">
        <v>96</v>
      </c>
      <c r="O22" s="367">
        <v>300</v>
      </c>
      <c r="P22" s="367">
        <v>467</v>
      </c>
      <c r="Q22" s="369">
        <v>11558</v>
      </c>
      <c r="R22" s="367">
        <v>168.5</v>
      </c>
      <c r="S22" s="367">
        <v>124</v>
      </c>
      <c r="T22" s="367">
        <v>62</v>
      </c>
      <c r="U22" s="367">
        <v>213</v>
      </c>
      <c r="V22" s="367">
        <v>331</v>
      </c>
      <c r="W22" s="367">
        <v>230</v>
      </c>
      <c r="X22" s="367">
        <v>153.69999999999999</v>
      </c>
      <c r="Y22" s="367">
        <v>105</v>
      </c>
      <c r="Z22" s="367">
        <v>39</v>
      </c>
      <c r="AA22" s="367">
        <v>207</v>
      </c>
      <c r="AB22" s="367">
        <v>346.5</v>
      </c>
    </row>
    <row r="23" spans="1:28" x14ac:dyDescent="0.2">
      <c r="A23" s="456"/>
      <c r="B23" s="465"/>
      <c r="C23" s="359" t="s">
        <v>151</v>
      </c>
      <c r="D23" s="356" t="s">
        <v>20</v>
      </c>
      <c r="E23" s="367">
        <v>205</v>
      </c>
      <c r="F23" s="367">
        <v>294.8</v>
      </c>
      <c r="G23" s="367">
        <v>139</v>
      </c>
      <c r="H23" s="367">
        <v>88</v>
      </c>
      <c r="I23" s="367">
        <v>292</v>
      </c>
      <c r="J23" s="367">
        <v>778</v>
      </c>
      <c r="K23" s="369">
        <v>4065</v>
      </c>
      <c r="L23" s="367">
        <v>253.7</v>
      </c>
      <c r="M23" s="367">
        <v>152</v>
      </c>
      <c r="N23" s="367">
        <v>88</v>
      </c>
      <c r="O23" s="367">
        <v>290</v>
      </c>
      <c r="P23" s="367">
        <v>543</v>
      </c>
      <c r="Q23" s="369">
        <v>12923</v>
      </c>
      <c r="R23" s="367">
        <v>112.8</v>
      </c>
      <c r="S23" s="367">
        <v>77</v>
      </c>
      <c r="T23" s="367">
        <v>41</v>
      </c>
      <c r="U23" s="367">
        <v>133</v>
      </c>
      <c r="V23" s="367">
        <v>217</v>
      </c>
      <c r="W23" s="367">
        <v>571</v>
      </c>
      <c r="X23" s="367">
        <v>85.7</v>
      </c>
      <c r="Y23" s="367">
        <v>67</v>
      </c>
      <c r="Z23" s="367">
        <v>32</v>
      </c>
      <c r="AA23" s="367">
        <v>115</v>
      </c>
      <c r="AB23" s="367">
        <v>174</v>
      </c>
    </row>
    <row r="24" spans="1:28" x14ac:dyDescent="0.2">
      <c r="A24" s="456"/>
      <c r="B24" s="465" t="s">
        <v>299</v>
      </c>
      <c r="C24" s="359" t="s">
        <v>155</v>
      </c>
      <c r="D24" s="356" t="s">
        <v>40</v>
      </c>
      <c r="E24" s="367">
        <v>932</v>
      </c>
      <c r="F24" s="367">
        <v>174.2</v>
      </c>
      <c r="G24" s="367">
        <v>140.5</v>
      </c>
      <c r="H24" s="367">
        <v>92</v>
      </c>
      <c r="I24" s="367">
        <v>214.5</v>
      </c>
      <c r="J24" s="367">
        <v>311</v>
      </c>
      <c r="K24" s="369">
        <v>12751</v>
      </c>
      <c r="L24" s="367">
        <v>191.7</v>
      </c>
      <c r="M24" s="367">
        <v>159</v>
      </c>
      <c r="N24" s="367">
        <v>101</v>
      </c>
      <c r="O24" s="367">
        <v>246</v>
      </c>
      <c r="P24" s="367">
        <v>343</v>
      </c>
      <c r="Q24" s="369">
        <v>17426</v>
      </c>
      <c r="R24" s="367">
        <v>151.80000000000001</v>
      </c>
      <c r="S24" s="367">
        <v>125</v>
      </c>
      <c r="T24" s="367">
        <v>69</v>
      </c>
      <c r="U24" s="367">
        <v>207</v>
      </c>
      <c r="V24" s="367">
        <v>299</v>
      </c>
      <c r="W24" s="367">
        <v>596</v>
      </c>
      <c r="X24" s="367">
        <v>187.8</v>
      </c>
      <c r="Y24" s="367">
        <v>135</v>
      </c>
      <c r="Z24" s="367">
        <v>51.5</v>
      </c>
      <c r="AA24" s="367">
        <v>271.5</v>
      </c>
      <c r="AB24" s="367">
        <v>425</v>
      </c>
    </row>
    <row r="25" spans="1:28" x14ac:dyDescent="0.2">
      <c r="A25" s="456"/>
      <c r="B25" s="465"/>
      <c r="C25" s="359" t="s">
        <v>156</v>
      </c>
      <c r="D25" s="356" t="s">
        <v>41</v>
      </c>
      <c r="E25" s="367">
        <v>397</v>
      </c>
      <c r="F25" s="367">
        <v>135</v>
      </c>
      <c r="G25" s="367">
        <v>80</v>
      </c>
      <c r="H25" s="367">
        <v>37</v>
      </c>
      <c r="I25" s="367">
        <v>167</v>
      </c>
      <c r="J25" s="367">
        <v>285</v>
      </c>
      <c r="K25" s="369">
        <v>6442</v>
      </c>
      <c r="L25" s="367">
        <v>148.30000000000001</v>
      </c>
      <c r="M25" s="367">
        <v>113</v>
      </c>
      <c r="N25" s="367">
        <v>59</v>
      </c>
      <c r="O25" s="367">
        <v>201</v>
      </c>
      <c r="P25" s="367">
        <v>306</v>
      </c>
      <c r="Q25" s="369">
        <v>14261</v>
      </c>
      <c r="R25" s="367">
        <v>109.9</v>
      </c>
      <c r="S25" s="367">
        <v>78</v>
      </c>
      <c r="T25" s="367">
        <v>36</v>
      </c>
      <c r="U25" s="367">
        <v>148</v>
      </c>
      <c r="V25" s="367">
        <v>240</v>
      </c>
      <c r="W25" s="367">
        <v>815</v>
      </c>
      <c r="X25" s="367">
        <v>82.7</v>
      </c>
      <c r="Y25" s="367">
        <v>48</v>
      </c>
      <c r="Z25" s="367">
        <v>19</v>
      </c>
      <c r="AA25" s="367">
        <v>108</v>
      </c>
      <c r="AB25" s="367">
        <v>212</v>
      </c>
    </row>
    <row r="26" spans="1:28" x14ac:dyDescent="0.2">
      <c r="A26" s="456"/>
      <c r="B26" s="465"/>
      <c r="C26" s="359" t="s">
        <v>159</v>
      </c>
      <c r="D26" s="356" t="s">
        <v>44</v>
      </c>
      <c r="E26" s="367">
        <v>279</v>
      </c>
      <c r="F26" s="367">
        <v>314</v>
      </c>
      <c r="G26" s="367">
        <v>138</v>
      </c>
      <c r="H26" s="367">
        <v>94</v>
      </c>
      <c r="I26" s="367">
        <v>224</v>
      </c>
      <c r="J26" s="367">
        <v>856</v>
      </c>
      <c r="K26" s="369">
        <v>12330</v>
      </c>
      <c r="L26" s="367">
        <v>396.3</v>
      </c>
      <c r="M26" s="367">
        <v>156</v>
      </c>
      <c r="N26" s="367">
        <v>103</v>
      </c>
      <c r="O26" s="367">
        <v>252</v>
      </c>
      <c r="P26" s="367">
        <v>1131.5</v>
      </c>
      <c r="Q26" s="369">
        <v>29096</v>
      </c>
      <c r="R26" s="367">
        <v>119.9</v>
      </c>
      <c r="S26" s="367">
        <v>86</v>
      </c>
      <c r="T26" s="367">
        <v>47</v>
      </c>
      <c r="U26" s="367">
        <v>137</v>
      </c>
      <c r="V26" s="367">
        <v>196</v>
      </c>
      <c r="W26" s="367">
        <v>253</v>
      </c>
      <c r="X26" s="367">
        <v>85.6</v>
      </c>
      <c r="Y26" s="367">
        <v>54</v>
      </c>
      <c r="Z26" s="367">
        <v>29</v>
      </c>
      <c r="AA26" s="367">
        <v>105</v>
      </c>
      <c r="AB26" s="367">
        <v>209</v>
      </c>
    </row>
    <row r="27" spans="1:28" ht="12.75" customHeight="1" x14ac:dyDescent="0.2">
      <c r="A27" s="456"/>
      <c r="B27" s="465" t="s">
        <v>300</v>
      </c>
      <c r="C27" s="359" t="s">
        <v>161</v>
      </c>
      <c r="D27" s="356" t="s">
        <v>45</v>
      </c>
      <c r="E27" s="367">
        <v>134</v>
      </c>
      <c r="F27" s="367">
        <v>347.5</v>
      </c>
      <c r="G27" s="367">
        <v>152.5</v>
      </c>
      <c r="H27" s="367">
        <v>99</v>
      </c>
      <c r="I27" s="367">
        <v>329</v>
      </c>
      <c r="J27" s="367">
        <v>742</v>
      </c>
      <c r="K27" s="369">
        <v>7828</v>
      </c>
      <c r="L27" s="367">
        <v>338.3</v>
      </c>
      <c r="M27" s="367">
        <v>195</v>
      </c>
      <c r="N27" s="367">
        <v>117.5</v>
      </c>
      <c r="O27" s="367">
        <v>352</v>
      </c>
      <c r="P27" s="367">
        <v>852</v>
      </c>
      <c r="Q27" s="369">
        <v>18158</v>
      </c>
      <c r="R27" s="367">
        <v>154.6</v>
      </c>
      <c r="S27" s="367">
        <v>107</v>
      </c>
      <c r="T27" s="367">
        <v>42</v>
      </c>
      <c r="U27" s="367">
        <v>206</v>
      </c>
      <c r="V27" s="367">
        <v>334</v>
      </c>
      <c r="W27" s="367">
        <v>103</v>
      </c>
      <c r="X27" s="367">
        <v>181.3</v>
      </c>
      <c r="Y27" s="367">
        <v>121</v>
      </c>
      <c r="Z27" s="367">
        <v>66</v>
      </c>
      <c r="AA27" s="367">
        <v>308</v>
      </c>
      <c r="AB27" s="367">
        <v>414</v>
      </c>
    </row>
    <row r="28" spans="1:28" x14ac:dyDescent="0.2">
      <c r="A28" s="456"/>
      <c r="B28" s="465"/>
      <c r="C28" s="359" t="s">
        <v>162</v>
      </c>
      <c r="D28" s="356" t="s">
        <v>46</v>
      </c>
      <c r="E28" s="367">
        <v>411</v>
      </c>
      <c r="F28" s="367">
        <v>737.7</v>
      </c>
      <c r="G28" s="367">
        <v>196</v>
      </c>
      <c r="H28" s="367">
        <v>100</v>
      </c>
      <c r="I28" s="367">
        <v>724</v>
      </c>
      <c r="J28" s="368">
        <v>1809</v>
      </c>
      <c r="K28" s="369">
        <v>8962</v>
      </c>
      <c r="L28" s="367">
        <v>676.9</v>
      </c>
      <c r="M28" s="367">
        <v>210</v>
      </c>
      <c r="N28" s="367">
        <v>103</v>
      </c>
      <c r="O28" s="367">
        <v>635</v>
      </c>
      <c r="P28" s="368">
        <v>1631</v>
      </c>
      <c r="Q28" s="369">
        <v>16772</v>
      </c>
      <c r="R28" s="367">
        <v>319.7</v>
      </c>
      <c r="S28" s="367">
        <v>129</v>
      </c>
      <c r="T28" s="367">
        <v>66</v>
      </c>
      <c r="U28" s="367">
        <v>245</v>
      </c>
      <c r="V28" s="367">
        <v>550</v>
      </c>
      <c r="W28" s="367">
        <v>670</v>
      </c>
      <c r="X28" s="367">
        <v>115.1</v>
      </c>
      <c r="Y28" s="367">
        <v>73</v>
      </c>
      <c r="Z28" s="367">
        <v>30</v>
      </c>
      <c r="AA28" s="367">
        <v>157</v>
      </c>
      <c r="AB28" s="367">
        <v>254</v>
      </c>
    </row>
    <row r="29" spans="1:28" x14ac:dyDescent="0.2">
      <c r="A29" s="456"/>
      <c r="B29" s="465" t="s">
        <v>2</v>
      </c>
      <c r="C29" s="465"/>
      <c r="D29" s="465"/>
      <c r="E29" s="369">
        <v>7080</v>
      </c>
      <c r="F29" s="367">
        <v>560.4</v>
      </c>
      <c r="G29" s="367">
        <v>206</v>
      </c>
      <c r="H29" s="367">
        <v>99</v>
      </c>
      <c r="I29" s="367">
        <v>531</v>
      </c>
      <c r="J29" s="368">
        <v>1421</v>
      </c>
      <c r="K29" s="369">
        <v>117577</v>
      </c>
      <c r="L29" s="367">
        <v>439.9</v>
      </c>
      <c r="M29" s="367">
        <v>201</v>
      </c>
      <c r="N29" s="367">
        <v>113</v>
      </c>
      <c r="O29" s="367">
        <v>385</v>
      </c>
      <c r="P29" s="367">
        <v>1026</v>
      </c>
      <c r="Q29" s="369">
        <v>256422</v>
      </c>
      <c r="R29" s="367">
        <v>195.6</v>
      </c>
      <c r="S29" s="367">
        <v>125</v>
      </c>
      <c r="T29" s="367">
        <v>63</v>
      </c>
      <c r="U29" s="367">
        <v>222</v>
      </c>
      <c r="V29" s="367">
        <v>362</v>
      </c>
      <c r="W29" s="369">
        <v>6356</v>
      </c>
      <c r="X29" s="367">
        <v>174.1</v>
      </c>
      <c r="Y29" s="367">
        <v>111</v>
      </c>
      <c r="Z29" s="367">
        <v>42</v>
      </c>
      <c r="AA29" s="367">
        <v>242</v>
      </c>
      <c r="AB29" s="367">
        <v>419</v>
      </c>
    </row>
    <row r="30" spans="1:28" x14ac:dyDescent="0.2">
      <c r="A30" s="456" t="s">
        <v>244</v>
      </c>
      <c r="B30" s="465" t="s">
        <v>373</v>
      </c>
      <c r="C30" s="359" t="s">
        <v>128</v>
      </c>
      <c r="D30" s="356" t="s">
        <v>61</v>
      </c>
      <c r="E30" s="369">
        <v>1601</v>
      </c>
      <c r="F30" s="367">
        <v>376.5</v>
      </c>
      <c r="G30" s="367">
        <v>184</v>
      </c>
      <c r="H30" s="367">
        <v>81</v>
      </c>
      <c r="I30" s="367">
        <v>402</v>
      </c>
      <c r="J30" s="367">
        <v>1060</v>
      </c>
      <c r="K30" s="369">
        <v>9232</v>
      </c>
      <c r="L30" s="367">
        <v>357.2</v>
      </c>
      <c r="M30" s="367">
        <v>199</v>
      </c>
      <c r="N30" s="367">
        <v>119.5</v>
      </c>
      <c r="O30" s="367">
        <v>346</v>
      </c>
      <c r="P30" s="367">
        <v>929</v>
      </c>
      <c r="Q30" s="369">
        <v>24829</v>
      </c>
      <c r="R30" s="367">
        <v>199.1</v>
      </c>
      <c r="S30" s="367">
        <v>129</v>
      </c>
      <c r="T30" s="367">
        <v>69</v>
      </c>
      <c r="U30" s="367">
        <v>229</v>
      </c>
      <c r="V30" s="367">
        <v>372</v>
      </c>
      <c r="W30" s="369">
        <v>1876</v>
      </c>
      <c r="X30" s="367">
        <v>172.9</v>
      </c>
      <c r="Y30" s="367">
        <v>121</v>
      </c>
      <c r="Z30" s="367">
        <v>58</v>
      </c>
      <c r="AA30" s="367">
        <v>225</v>
      </c>
      <c r="AB30" s="367">
        <v>385</v>
      </c>
    </row>
    <row r="31" spans="1:28" x14ac:dyDescent="0.2">
      <c r="A31" s="456"/>
      <c r="B31" s="465"/>
      <c r="C31" s="359" t="s">
        <v>130</v>
      </c>
      <c r="D31" s="356" t="s">
        <v>33</v>
      </c>
      <c r="E31" s="367">
        <v>681</v>
      </c>
      <c r="F31" s="367">
        <v>496.6</v>
      </c>
      <c r="G31" s="367">
        <v>219</v>
      </c>
      <c r="H31" s="367">
        <v>111</v>
      </c>
      <c r="I31" s="367">
        <v>503</v>
      </c>
      <c r="J31" s="368">
        <v>1277</v>
      </c>
      <c r="K31" s="369">
        <v>9625</v>
      </c>
      <c r="L31" s="367">
        <v>431.1</v>
      </c>
      <c r="M31" s="367">
        <v>186</v>
      </c>
      <c r="N31" s="367">
        <v>108</v>
      </c>
      <c r="O31" s="367">
        <v>354</v>
      </c>
      <c r="P31" s="368">
        <v>1096</v>
      </c>
      <c r="Q31" s="369">
        <v>37851</v>
      </c>
      <c r="R31" s="367">
        <v>168.5</v>
      </c>
      <c r="S31" s="367">
        <v>96</v>
      </c>
      <c r="T31" s="367">
        <v>51</v>
      </c>
      <c r="U31" s="367">
        <v>169</v>
      </c>
      <c r="V31" s="367">
        <v>281</v>
      </c>
      <c r="W31" s="369">
        <v>1371</v>
      </c>
      <c r="X31" s="367">
        <v>180.4</v>
      </c>
      <c r="Y31" s="367">
        <v>118</v>
      </c>
      <c r="Z31" s="367">
        <v>59</v>
      </c>
      <c r="AA31" s="367">
        <v>220</v>
      </c>
      <c r="AB31" s="367">
        <v>338</v>
      </c>
    </row>
    <row r="32" spans="1:28" x14ac:dyDescent="0.2">
      <c r="A32" s="456"/>
      <c r="B32" s="465"/>
      <c r="C32" s="359" t="s">
        <v>115</v>
      </c>
      <c r="D32" s="356" t="s">
        <v>34</v>
      </c>
      <c r="E32" s="367">
        <v>308</v>
      </c>
      <c r="F32" s="367">
        <v>246.1</v>
      </c>
      <c r="G32" s="367">
        <v>187</v>
      </c>
      <c r="H32" s="367">
        <v>104.5</v>
      </c>
      <c r="I32" s="367">
        <v>326.5</v>
      </c>
      <c r="J32" s="367">
        <v>445</v>
      </c>
      <c r="K32" s="369">
        <v>14772</v>
      </c>
      <c r="L32" s="367">
        <v>168.2</v>
      </c>
      <c r="M32" s="367">
        <v>129</v>
      </c>
      <c r="N32" s="367">
        <v>61</v>
      </c>
      <c r="O32" s="367">
        <v>233.5</v>
      </c>
      <c r="P32" s="367">
        <v>356</v>
      </c>
      <c r="Q32" s="369">
        <v>19210</v>
      </c>
      <c r="R32" s="367">
        <v>167.6</v>
      </c>
      <c r="S32" s="367">
        <v>132</v>
      </c>
      <c r="T32" s="367">
        <v>64</v>
      </c>
      <c r="U32" s="367">
        <v>224</v>
      </c>
      <c r="V32" s="367">
        <v>332</v>
      </c>
      <c r="W32" s="367">
        <v>1459</v>
      </c>
      <c r="X32" s="367">
        <v>162.30000000000001</v>
      </c>
      <c r="Y32" s="367">
        <v>81</v>
      </c>
      <c r="Z32" s="367">
        <v>38</v>
      </c>
      <c r="AA32" s="367">
        <v>174</v>
      </c>
      <c r="AB32" s="367">
        <v>309</v>
      </c>
    </row>
    <row r="33" spans="1:28" x14ac:dyDescent="0.2">
      <c r="A33" s="456"/>
      <c r="B33" s="465"/>
      <c r="C33" s="359" t="s">
        <v>133</v>
      </c>
      <c r="D33" s="356" t="s">
        <v>39</v>
      </c>
      <c r="E33" s="367">
        <v>634</v>
      </c>
      <c r="F33" s="367">
        <v>826.5</v>
      </c>
      <c r="G33" s="367">
        <v>141</v>
      </c>
      <c r="H33" s="367">
        <v>29</v>
      </c>
      <c r="I33" s="367">
        <v>948</v>
      </c>
      <c r="J33" s="368">
        <v>2452</v>
      </c>
      <c r="K33" s="369">
        <v>8347</v>
      </c>
      <c r="L33" s="367">
        <v>768.3</v>
      </c>
      <c r="M33" s="367">
        <v>302</v>
      </c>
      <c r="N33" s="367">
        <v>147</v>
      </c>
      <c r="O33" s="367">
        <v>794</v>
      </c>
      <c r="P33" s="368">
        <v>1672</v>
      </c>
      <c r="Q33" s="369">
        <v>16390</v>
      </c>
      <c r="R33" s="367">
        <v>259.2</v>
      </c>
      <c r="S33" s="367">
        <v>132</v>
      </c>
      <c r="T33" s="367">
        <v>73</v>
      </c>
      <c r="U33" s="367">
        <v>228</v>
      </c>
      <c r="V33" s="367">
        <v>399</v>
      </c>
      <c r="W33" s="367">
        <v>178</v>
      </c>
      <c r="X33" s="367">
        <v>147.4</v>
      </c>
      <c r="Y33" s="367">
        <v>106.5</v>
      </c>
      <c r="Z33" s="367">
        <v>41</v>
      </c>
      <c r="AA33" s="367">
        <v>215</v>
      </c>
      <c r="AB33" s="367">
        <v>315</v>
      </c>
    </row>
    <row r="34" spans="1:28" x14ac:dyDescent="0.2">
      <c r="A34" s="456"/>
      <c r="B34" s="465"/>
      <c r="C34" s="359" t="s">
        <v>339</v>
      </c>
      <c r="D34" s="356" t="s">
        <v>60</v>
      </c>
      <c r="E34" s="369">
        <v>1412</v>
      </c>
      <c r="F34" s="368">
        <v>1032.8</v>
      </c>
      <c r="G34" s="367">
        <v>435</v>
      </c>
      <c r="H34" s="367">
        <v>178</v>
      </c>
      <c r="I34" s="368">
        <v>1431.5</v>
      </c>
      <c r="J34" s="368">
        <v>2699</v>
      </c>
      <c r="K34" s="369">
        <v>11937</v>
      </c>
      <c r="L34" s="368">
        <v>1165.8</v>
      </c>
      <c r="M34" s="367">
        <v>502</v>
      </c>
      <c r="N34" s="367">
        <v>246</v>
      </c>
      <c r="O34" s="368">
        <v>1481</v>
      </c>
      <c r="P34" s="368">
        <v>3050</v>
      </c>
      <c r="Q34" s="369">
        <v>15556</v>
      </c>
      <c r="R34" s="367">
        <v>485.7</v>
      </c>
      <c r="S34" s="367">
        <v>221</v>
      </c>
      <c r="T34" s="367">
        <v>101</v>
      </c>
      <c r="U34" s="367">
        <v>408</v>
      </c>
      <c r="V34" s="368">
        <v>1044</v>
      </c>
      <c r="W34" s="367">
        <v>367</v>
      </c>
      <c r="X34" s="367">
        <v>274.39999999999998</v>
      </c>
      <c r="Y34" s="367">
        <v>137</v>
      </c>
      <c r="Z34" s="367">
        <v>59</v>
      </c>
      <c r="AA34" s="367">
        <v>294</v>
      </c>
      <c r="AB34" s="367">
        <v>552</v>
      </c>
    </row>
    <row r="35" spans="1:28" x14ac:dyDescent="0.2">
      <c r="A35" s="456"/>
      <c r="B35" s="465" t="s">
        <v>374</v>
      </c>
      <c r="C35" s="359" t="s">
        <v>123</v>
      </c>
      <c r="D35" s="356" t="s">
        <v>32</v>
      </c>
      <c r="E35" s="369">
        <v>2140</v>
      </c>
      <c r="F35" s="368">
        <v>930.2</v>
      </c>
      <c r="G35" s="367">
        <v>512</v>
      </c>
      <c r="H35" s="367">
        <v>195.5</v>
      </c>
      <c r="I35" s="368">
        <v>1322</v>
      </c>
      <c r="J35" s="368">
        <v>2371.5</v>
      </c>
      <c r="K35" s="369">
        <v>15968</v>
      </c>
      <c r="L35" s="367">
        <v>795.8</v>
      </c>
      <c r="M35" s="367">
        <v>346</v>
      </c>
      <c r="N35" s="367">
        <v>152</v>
      </c>
      <c r="O35" s="368">
        <v>1091</v>
      </c>
      <c r="P35" s="368">
        <v>1970</v>
      </c>
      <c r="Q35" s="369">
        <v>42882</v>
      </c>
      <c r="R35" s="367">
        <v>341.7</v>
      </c>
      <c r="S35" s="367">
        <v>171</v>
      </c>
      <c r="T35" s="367">
        <v>76</v>
      </c>
      <c r="U35" s="367">
        <v>337</v>
      </c>
      <c r="V35" s="367">
        <v>615</v>
      </c>
      <c r="W35" s="367">
        <v>667</v>
      </c>
      <c r="X35" s="367">
        <v>245.9</v>
      </c>
      <c r="Y35" s="367">
        <v>96</v>
      </c>
      <c r="Z35" s="367">
        <v>42</v>
      </c>
      <c r="AA35" s="367">
        <v>232</v>
      </c>
      <c r="AB35" s="367">
        <v>468</v>
      </c>
    </row>
    <row r="36" spans="1:28" x14ac:dyDescent="0.2">
      <c r="A36" s="456"/>
      <c r="B36" s="465"/>
      <c r="C36" s="359" t="s">
        <v>124</v>
      </c>
      <c r="D36" s="356" t="s">
        <v>37</v>
      </c>
      <c r="E36" s="369">
        <v>1475</v>
      </c>
      <c r="F36" s="367">
        <v>499.9</v>
      </c>
      <c r="G36" s="367">
        <v>220</v>
      </c>
      <c r="H36" s="367">
        <v>88</v>
      </c>
      <c r="I36" s="367">
        <v>589</v>
      </c>
      <c r="J36" s="368">
        <v>1320</v>
      </c>
      <c r="K36" s="369">
        <v>10617</v>
      </c>
      <c r="L36" s="367">
        <v>682.6</v>
      </c>
      <c r="M36" s="367">
        <v>280</v>
      </c>
      <c r="N36" s="367">
        <v>126</v>
      </c>
      <c r="O36" s="367">
        <v>921</v>
      </c>
      <c r="P36" s="368">
        <v>1688</v>
      </c>
      <c r="Q36" s="369">
        <v>30976</v>
      </c>
      <c r="R36" s="367">
        <v>357.6</v>
      </c>
      <c r="S36" s="367">
        <v>153</v>
      </c>
      <c r="T36" s="367">
        <v>81</v>
      </c>
      <c r="U36" s="367">
        <v>307.5</v>
      </c>
      <c r="V36" s="367">
        <v>840</v>
      </c>
      <c r="W36" s="369">
        <v>1439</v>
      </c>
      <c r="X36" s="367">
        <v>223.1</v>
      </c>
      <c r="Y36" s="367">
        <v>142</v>
      </c>
      <c r="Z36" s="367">
        <v>57</v>
      </c>
      <c r="AA36" s="367">
        <v>265</v>
      </c>
      <c r="AB36" s="367">
        <v>436</v>
      </c>
    </row>
    <row r="37" spans="1:28" x14ac:dyDescent="0.2">
      <c r="A37" s="456"/>
      <c r="B37" s="465"/>
      <c r="C37" s="359" t="s">
        <v>119</v>
      </c>
      <c r="D37" s="356" t="s">
        <v>38</v>
      </c>
      <c r="E37" s="369">
        <v>1400</v>
      </c>
      <c r="F37" s="368">
        <v>1465.1</v>
      </c>
      <c r="G37" s="367">
        <v>724</v>
      </c>
      <c r="H37" s="367">
        <v>155.5</v>
      </c>
      <c r="I37" s="368">
        <v>2239.5</v>
      </c>
      <c r="J37" s="368">
        <v>4195</v>
      </c>
      <c r="K37" s="369">
        <v>12898</v>
      </c>
      <c r="L37" s="367">
        <v>915.6</v>
      </c>
      <c r="M37" s="367">
        <v>310</v>
      </c>
      <c r="N37" s="367">
        <v>128</v>
      </c>
      <c r="O37" s="368">
        <v>1157</v>
      </c>
      <c r="P37" s="368">
        <v>2762</v>
      </c>
      <c r="Q37" s="369">
        <v>62904</v>
      </c>
      <c r="R37" s="367">
        <v>352.8</v>
      </c>
      <c r="S37" s="367">
        <v>180</v>
      </c>
      <c r="T37" s="367">
        <v>96</v>
      </c>
      <c r="U37" s="367">
        <v>317</v>
      </c>
      <c r="V37" s="367">
        <v>542</v>
      </c>
      <c r="W37" s="369">
        <v>1241</v>
      </c>
      <c r="X37" s="367">
        <v>259.7</v>
      </c>
      <c r="Y37" s="367">
        <v>199</v>
      </c>
      <c r="Z37" s="367">
        <v>98</v>
      </c>
      <c r="AA37" s="367">
        <v>360</v>
      </c>
      <c r="AB37" s="367">
        <v>523</v>
      </c>
    </row>
    <row r="38" spans="1:28" x14ac:dyDescent="0.2">
      <c r="A38" s="456"/>
      <c r="B38" s="465"/>
      <c r="C38" s="359" t="s">
        <v>120</v>
      </c>
      <c r="D38" s="356" t="s">
        <v>47</v>
      </c>
      <c r="E38" s="369">
        <v>2756</v>
      </c>
      <c r="F38" s="368">
        <v>1286.5999999999999</v>
      </c>
      <c r="G38" s="367">
        <v>932.5</v>
      </c>
      <c r="H38" s="367">
        <v>238</v>
      </c>
      <c r="I38" s="368">
        <v>1823.5</v>
      </c>
      <c r="J38" s="368">
        <v>3075</v>
      </c>
      <c r="K38" s="369">
        <v>11683</v>
      </c>
      <c r="L38" s="368">
        <v>1059.0999999999999</v>
      </c>
      <c r="M38" s="367">
        <v>589</v>
      </c>
      <c r="N38" s="367">
        <v>243</v>
      </c>
      <c r="O38" s="368">
        <v>1508</v>
      </c>
      <c r="P38" s="368">
        <v>2707</v>
      </c>
      <c r="Q38" s="369">
        <v>49796</v>
      </c>
      <c r="R38" s="367">
        <v>384</v>
      </c>
      <c r="S38" s="367">
        <v>163</v>
      </c>
      <c r="T38" s="367">
        <v>77</v>
      </c>
      <c r="U38" s="367">
        <v>339</v>
      </c>
      <c r="V38" s="367">
        <v>916</v>
      </c>
      <c r="W38" s="369">
        <v>2350</v>
      </c>
      <c r="X38" s="367">
        <v>180.5</v>
      </c>
      <c r="Y38" s="367">
        <v>114</v>
      </c>
      <c r="Z38" s="367">
        <v>55</v>
      </c>
      <c r="AA38" s="367">
        <v>223</v>
      </c>
      <c r="AB38" s="367">
        <v>385</v>
      </c>
    </row>
    <row r="39" spans="1:28" x14ac:dyDescent="0.2">
      <c r="A39" s="456"/>
      <c r="B39" s="356" t="s">
        <v>375</v>
      </c>
      <c r="C39" s="359" t="s">
        <v>125</v>
      </c>
      <c r="D39" s="356" t="s">
        <v>31</v>
      </c>
      <c r="E39" s="369">
        <v>2171</v>
      </c>
      <c r="F39" s="368">
        <v>1070.4000000000001</v>
      </c>
      <c r="G39" s="367">
        <v>622</v>
      </c>
      <c r="H39" s="367">
        <v>197</v>
      </c>
      <c r="I39" s="368">
        <v>1413</v>
      </c>
      <c r="J39" s="368">
        <v>2698</v>
      </c>
      <c r="K39" s="369">
        <v>13019</v>
      </c>
      <c r="L39" s="367">
        <v>941.9</v>
      </c>
      <c r="M39" s="367">
        <v>477</v>
      </c>
      <c r="N39" s="367">
        <v>185</v>
      </c>
      <c r="O39" s="368">
        <v>1274</v>
      </c>
      <c r="P39" s="368">
        <v>2286</v>
      </c>
      <c r="Q39" s="369">
        <v>37352</v>
      </c>
      <c r="R39" s="367">
        <v>340.5</v>
      </c>
      <c r="S39" s="367">
        <v>135</v>
      </c>
      <c r="T39" s="367">
        <v>60</v>
      </c>
      <c r="U39" s="367">
        <v>314</v>
      </c>
      <c r="V39" s="367">
        <v>704</v>
      </c>
      <c r="W39" s="367">
        <v>1119</v>
      </c>
      <c r="X39" s="367">
        <v>233</v>
      </c>
      <c r="Y39" s="367">
        <v>96</v>
      </c>
      <c r="Z39" s="367">
        <v>35</v>
      </c>
      <c r="AA39" s="367">
        <v>259</v>
      </c>
      <c r="AB39" s="367">
        <v>526</v>
      </c>
    </row>
    <row r="40" spans="1:28" x14ac:dyDescent="0.2">
      <c r="A40" s="456"/>
      <c r="B40" s="356" t="s">
        <v>376</v>
      </c>
      <c r="C40" s="359" t="s">
        <v>137</v>
      </c>
      <c r="D40" s="356" t="s">
        <v>24</v>
      </c>
      <c r="E40" s="369">
        <v>1224</v>
      </c>
      <c r="F40" s="368">
        <v>1433.1</v>
      </c>
      <c r="G40" s="367">
        <v>428</v>
      </c>
      <c r="H40" s="367">
        <v>143.5</v>
      </c>
      <c r="I40" s="368">
        <v>1606.5</v>
      </c>
      <c r="J40" s="368">
        <v>4200</v>
      </c>
      <c r="K40" s="369">
        <v>9415</v>
      </c>
      <c r="L40" s="367">
        <v>1011.1</v>
      </c>
      <c r="M40" s="367">
        <v>266</v>
      </c>
      <c r="N40" s="367">
        <v>126</v>
      </c>
      <c r="O40" s="367">
        <v>861</v>
      </c>
      <c r="P40" s="368">
        <v>2810</v>
      </c>
      <c r="Q40" s="369">
        <v>11976</v>
      </c>
      <c r="R40" s="367">
        <v>364.1</v>
      </c>
      <c r="S40" s="367">
        <v>164</v>
      </c>
      <c r="T40" s="367">
        <v>83</v>
      </c>
      <c r="U40" s="367">
        <v>309</v>
      </c>
      <c r="V40" s="367">
        <v>537</v>
      </c>
      <c r="W40" s="367">
        <v>388</v>
      </c>
      <c r="X40" s="367">
        <v>266.5</v>
      </c>
      <c r="Y40" s="367">
        <v>155</v>
      </c>
      <c r="Z40" s="367">
        <v>73.5</v>
      </c>
      <c r="AA40" s="367">
        <v>334.5</v>
      </c>
      <c r="AB40" s="367">
        <v>583</v>
      </c>
    </row>
    <row r="41" spans="1:28" x14ac:dyDescent="0.2">
      <c r="A41" s="456"/>
      <c r="B41" s="356" t="s">
        <v>377</v>
      </c>
      <c r="C41" s="359" t="s">
        <v>143</v>
      </c>
      <c r="D41" s="356" t="s">
        <v>110</v>
      </c>
      <c r="E41" s="369">
        <v>1535</v>
      </c>
      <c r="F41" s="368">
        <v>1231.9000000000001</v>
      </c>
      <c r="G41" s="367">
        <v>573</v>
      </c>
      <c r="H41" s="367">
        <v>126</v>
      </c>
      <c r="I41" s="368">
        <v>1643</v>
      </c>
      <c r="J41" s="368">
        <v>3458</v>
      </c>
      <c r="K41" s="369">
        <v>19625</v>
      </c>
      <c r="L41" s="367">
        <v>679.6</v>
      </c>
      <c r="M41" s="367">
        <v>270</v>
      </c>
      <c r="N41" s="367">
        <v>132</v>
      </c>
      <c r="O41" s="367">
        <v>722</v>
      </c>
      <c r="P41" s="368">
        <v>1633</v>
      </c>
      <c r="Q41" s="369">
        <v>17094</v>
      </c>
      <c r="R41" s="367">
        <v>252.6</v>
      </c>
      <c r="S41" s="367">
        <v>188</v>
      </c>
      <c r="T41" s="367">
        <v>107</v>
      </c>
      <c r="U41" s="367">
        <v>293</v>
      </c>
      <c r="V41" s="367">
        <v>417</v>
      </c>
      <c r="W41" s="367">
        <v>500</v>
      </c>
      <c r="X41" s="367">
        <v>207.2</v>
      </c>
      <c r="Y41" s="367">
        <v>156.5</v>
      </c>
      <c r="Z41" s="367">
        <v>86</v>
      </c>
      <c r="AA41" s="367">
        <v>274.5</v>
      </c>
      <c r="AB41" s="367">
        <v>434.5</v>
      </c>
    </row>
    <row r="42" spans="1:28" x14ac:dyDescent="0.2">
      <c r="A42" s="456"/>
      <c r="B42" s="465" t="s">
        <v>378</v>
      </c>
      <c r="C42" s="359" t="s">
        <v>144</v>
      </c>
      <c r="D42" s="356" t="s">
        <v>23</v>
      </c>
      <c r="E42" s="367">
        <v>843</v>
      </c>
      <c r="F42" s="368">
        <v>1299.4000000000001</v>
      </c>
      <c r="G42" s="367">
        <v>416</v>
      </c>
      <c r="H42" s="367">
        <v>136</v>
      </c>
      <c r="I42" s="368">
        <v>1500</v>
      </c>
      <c r="J42" s="368">
        <v>3807</v>
      </c>
      <c r="K42" s="369">
        <v>10301</v>
      </c>
      <c r="L42" s="367">
        <v>712</v>
      </c>
      <c r="M42" s="367">
        <v>235</v>
      </c>
      <c r="N42" s="367">
        <v>130</v>
      </c>
      <c r="O42" s="367">
        <v>483</v>
      </c>
      <c r="P42" s="368">
        <v>1593</v>
      </c>
      <c r="Q42" s="369">
        <v>22547</v>
      </c>
      <c r="R42" s="367">
        <v>260.3</v>
      </c>
      <c r="S42" s="367">
        <v>156</v>
      </c>
      <c r="T42" s="367">
        <v>85</v>
      </c>
      <c r="U42" s="367">
        <v>260</v>
      </c>
      <c r="V42" s="367">
        <v>405</v>
      </c>
      <c r="W42" s="367">
        <v>728</v>
      </c>
      <c r="X42" s="367">
        <v>218.9</v>
      </c>
      <c r="Y42" s="367">
        <v>174.5</v>
      </c>
      <c r="Z42" s="367">
        <v>80</v>
      </c>
      <c r="AA42" s="367">
        <v>298.5</v>
      </c>
      <c r="AB42" s="367">
        <v>451</v>
      </c>
    </row>
    <row r="43" spans="1:28" x14ac:dyDescent="0.2">
      <c r="A43" s="456"/>
      <c r="B43" s="465"/>
      <c r="C43" s="359" t="s">
        <v>147</v>
      </c>
      <c r="D43" s="356" t="s">
        <v>215</v>
      </c>
      <c r="E43" s="367">
        <v>748</v>
      </c>
      <c r="F43" s="368">
        <v>921.4</v>
      </c>
      <c r="G43" s="367">
        <v>452.5</v>
      </c>
      <c r="H43" s="367">
        <v>179.5</v>
      </c>
      <c r="I43" s="368">
        <v>1244</v>
      </c>
      <c r="J43" s="368">
        <v>2611</v>
      </c>
      <c r="K43" s="369">
        <v>10926</v>
      </c>
      <c r="L43" s="367">
        <v>636.1</v>
      </c>
      <c r="M43" s="367">
        <v>298</v>
      </c>
      <c r="N43" s="367">
        <v>148</v>
      </c>
      <c r="O43" s="367">
        <v>627</v>
      </c>
      <c r="P43" s="368">
        <v>1523</v>
      </c>
      <c r="Q43" s="369">
        <v>17705</v>
      </c>
      <c r="R43" s="367">
        <v>271.60000000000002</v>
      </c>
      <c r="S43" s="367">
        <v>180</v>
      </c>
      <c r="T43" s="367">
        <v>88</v>
      </c>
      <c r="U43" s="367">
        <v>326</v>
      </c>
      <c r="V43" s="367">
        <v>532</v>
      </c>
      <c r="W43" s="367">
        <v>363</v>
      </c>
      <c r="X43" s="367">
        <v>394.6</v>
      </c>
      <c r="Y43" s="367">
        <v>262</v>
      </c>
      <c r="Z43" s="367">
        <v>116</v>
      </c>
      <c r="AA43" s="367">
        <v>478</v>
      </c>
      <c r="AB43" s="367">
        <v>788</v>
      </c>
    </row>
    <row r="44" spans="1:28" x14ac:dyDescent="0.2">
      <c r="A44" s="456"/>
      <c r="B44" s="356" t="s">
        <v>297</v>
      </c>
      <c r="C44" s="359" t="s">
        <v>152</v>
      </c>
      <c r="D44" s="356" t="s">
        <v>48</v>
      </c>
      <c r="E44" s="369">
        <v>2340</v>
      </c>
      <c r="F44" s="367">
        <v>623.20000000000005</v>
      </c>
      <c r="G44" s="367">
        <v>298.5</v>
      </c>
      <c r="H44" s="367">
        <v>129</v>
      </c>
      <c r="I44" s="367">
        <v>788</v>
      </c>
      <c r="J44" s="368">
        <v>1436.5</v>
      </c>
      <c r="K44" s="369">
        <v>15100</v>
      </c>
      <c r="L44" s="367">
        <v>612.20000000000005</v>
      </c>
      <c r="M44" s="367">
        <v>331</v>
      </c>
      <c r="N44" s="367">
        <v>183</v>
      </c>
      <c r="O44" s="367">
        <v>633</v>
      </c>
      <c r="P44" s="368">
        <v>1375.5</v>
      </c>
      <c r="Q44" s="369">
        <v>28123</v>
      </c>
      <c r="R44" s="367">
        <v>229.6</v>
      </c>
      <c r="S44" s="367">
        <v>123</v>
      </c>
      <c r="T44" s="367">
        <v>61</v>
      </c>
      <c r="U44" s="367">
        <v>237</v>
      </c>
      <c r="V44" s="367">
        <v>410</v>
      </c>
      <c r="W44" s="367">
        <v>735</v>
      </c>
      <c r="X44" s="367">
        <v>242.1</v>
      </c>
      <c r="Y44" s="367">
        <v>106</v>
      </c>
      <c r="Z44" s="367">
        <v>51</v>
      </c>
      <c r="AA44" s="367">
        <v>240</v>
      </c>
      <c r="AB44" s="367">
        <v>393</v>
      </c>
    </row>
    <row r="45" spans="1:28" x14ac:dyDescent="0.2">
      <c r="A45" s="456"/>
      <c r="B45" s="356" t="s">
        <v>298</v>
      </c>
      <c r="C45" s="359" t="s">
        <v>153</v>
      </c>
      <c r="D45" s="356" t="s">
        <v>21</v>
      </c>
      <c r="E45" s="369">
        <v>1931</v>
      </c>
      <c r="F45" s="367">
        <v>609.1</v>
      </c>
      <c r="G45" s="367">
        <v>176</v>
      </c>
      <c r="H45" s="367">
        <v>96</v>
      </c>
      <c r="I45" s="367">
        <v>412</v>
      </c>
      <c r="J45" s="368">
        <v>1600</v>
      </c>
      <c r="K45" s="369">
        <v>12586</v>
      </c>
      <c r="L45" s="367">
        <v>684.4</v>
      </c>
      <c r="M45" s="367">
        <v>365</v>
      </c>
      <c r="N45" s="367">
        <v>214</v>
      </c>
      <c r="O45" s="367">
        <v>739</v>
      </c>
      <c r="P45" s="368">
        <v>1497</v>
      </c>
      <c r="Q45" s="369">
        <v>21505</v>
      </c>
      <c r="R45" s="367">
        <v>246.6</v>
      </c>
      <c r="S45" s="367">
        <v>155</v>
      </c>
      <c r="T45" s="367">
        <v>80</v>
      </c>
      <c r="U45" s="367">
        <v>279</v>
      </c>
      <c r="V45" s="367">
        <v>455</v>
      </c>
      <c r="W45" s="367">
        <v>542</v>
      </c>
      <c r="X45" s="367">
        <v>187.3</v>
      </c>
      <c r="Y45" s="367">
        <v>123</v>
      </c>
      <c r="Z45" s="367">
        <v>67</v>
      </c>
      <c r="AA45" s="367">
        <v>241</v>
      </c>
      <c r="AB45" s="367">
        <v>430</v>
      </c>
    </row>
    <row r="46" spans="1:28" x14ac:dyDescent="0.2">
      <c r="A46" s="456"/>
      <c r="B46" s="465" t="s">
        <v>299</v>
      </c>
      <c r="C46" s="359" t="s">
        <v>154</v>
      </c>
      <c r="D46" s="356" t="s">
        <v>62</v>
      </c>
      <c r="E46" s="369">
        <v>3542</v>
      </c>
      <c r="F46" s="367">
        <v>841.8</v>
      </c>
      <c r="G46" s="367">
        <v>317</v>
      </c>
      <c r="H46" s="367">
        <v>100</v>
      </c>
      <c r="I46" s="367">
        <v>1216</v>
      </c>
      <c r="J46" s="368">
        <v>2384</v>
      </c>
      <c r="K46" s="369">
        <v>17687</v>
      </c>
      <c r="L46" s="367">
        <v>957.1</v>
      </c>
      <c r="M46" s="367">
        <v>446</v>
      </c>
      <c r="N46" s="367">
        <v>218</v>
      </c>
      <c r="O46" s="367">
        <v>1322</v>
      </c>
      <c r="P46" s="368">
        <v>2623</v>
      </c>
      <c r="Q46" s="369">
        <v>36171</v>
      </c>
      <c r="R46" s="367">
        <v>404.7</v>
      </c>
      <c r="S46" s="367">
        <v>227</v>
      </c>
      <c r="T46" s="367">
        <v>106</v>
      </c>
      <c r="U46" s="367">
        <v>441</v>
      </c>
      <c r="V46" s="367">
        <v>798</v>
      </c>
      <c r="W46" s="369">
        <v>1788</v>
      </c>
      <c r="X46" s="367">
        <v>299.10000000000002</v>
      </c>
      <c r="Y46" s="367">
        <v>196</v>
      </c>
      <c r="Z46" s="367">
        <v>98</v>
      </c>
      <c r="AA46" s="367">
        <v>391</v>
      </c>
      <c r="AB46" s="367">
        <v>685</v>
      </c>
    </row>
    <row r="47" spans="1:28" x14ac:dyDescent="0.2">
      <c r="A47" s="456"/>
      <c r="B47" s="465"/>
      <c r="C47" s="359" t="s">
        <v>157</v>
      </c>
      <c r="D47" s="356" t="s">
        <v>42</v>
      </c>
      <c r="E47" s="367">
        <v>799</v>
      </c>
      <c r="F47" s="367">
        <v>265.8</v>
      </c>
      <c r="G47" s="367">
        <v>103</v>
      </c>
      <c r="H47" s="367">
        <v>14</v>
      </c>
      <c r="I47" s="367">
        <v>200</v>
      </c>
      <c r="J47" s="367">
        <v>431</v>
      </c>
      <c r="K47" s="369">
        <v>12004</v>
      </c>
      <c r="L47" s="367">
        <v>246.6</v>
      </c>
      <c r="M47" s="367">
        <v>151</v>
      </c>
      <c r="N47" s="367">
        <v>92</v>
      </c>
      <c r="O47" s="367">
        <v>251</v>
      </c>
      <c r="P47" s="367">
        <v>394</v>
      </c>
      <c r="Q47" s="369">
        <v>25559</v>
      </c>
      <c r="R47" s="367">
        <v>180.5</v>
      </c>
      <c r="S47" s="367">
        <v>123</v>
      </c>
      <c r="T47" s="367">
        <v>66</v>
      </c>
      <c r="U47" s="367">
        <v>210</v>
      </c>
      <c r="V47" s="367">
        <v>337</v>
      </c>
      <c r="W47" s="367">
        <v>409</v>
      </c>
      <c r="X47" s="367">
        <v>179.8</v>
      </c>
      <c r="Y47" s="367">
        <v>123</v>
      </c>
      <c r="Z47" s="367">
        <v>60</v>
      </c>
      <c r="AA47" s="367">
        <v>217</v>
      </c>
      <c r="AB47" s="367">
        <v>340</v>
      </c>
    </row>
    <row r="48" spans="1:28" ht="12.75" customHeight="1" x14ac:dyDescent="0.2">
      <c r="A48" s="456"/>
      <c r="B48" s="465" t="s">
        <v>300</v>
      </c>
      <c r="C48" s="359" t="s">
        <v>160</v>
      </c>
      <c r="D48" s="356" t="s">
        <v>216</v>
      </c>
      <c r="E48" s="369">
        <v>2940</v>
      </c>
      <c r="F48" s="367">
        <v>1128.7</v>
      </c>
      <c r="G48" s="367">
        <v>309</v>
      </c>
      <c r="H48" s="367">
        <v>140</v>
      </c>
      <c r="I48" s="367">
        <v>1251.5</v>
      </c>
      <c r="J48" s="368">
        <v>3170.5</v>
      </c>
      <c r="K48" s="369">
        <v>18864</v>
      </c>
      <c r="L48" s="367">
        <v>859.1</v>
      </c>
      <c r="M48" s="367">
        <v>334</v>
      </c>
      <c r="N48" s="367">
        <v>175</v>
      </c>
      <c r="O48" s="367">
        <v>807</v>
      </c>
      <c r="P48" s="368">
        <v>1891</v>
      </c>
      <c r="Q48" s="369">
        <v>25542</v>
      </c>
      <c r="R48" s="367">
        <v>262.60000000000002</v>
      </c>
      <c r="S48" s="367">
        <v>146</v>
      </c>
      <c r="T48" s="367">
        <v>75</v>
      </c>
      <c r="U48" s="367">
        <v>283</v>
      </c>
      <c r="V48" s="367">
        <v>499</v>
      </c>
      <c r="W48" s="369">
        <v>1104</v>
      </c>
      <c r="X48" s="367">
        <v>282.89999999999998</v>
      </c>
      <c r="Y48" s="367">
        <v>175.5</v>
      </c>
      <c r="Z48" s="367">
        <v>90</v>
      </c>
      <c r="AA48" s="367">
        <v>376</v>
      </c>
      <c r="AB48" s="367">
        <v>632</v>
      </c>
    </row>
    <row r="49" spans="1:28" x14ac:dyDescent="0.2">
      <c r="A49" s="456"/>
      <c r="B49" s="465"/>
      <c r="C49" s="359" t="s">
        <v>163</v>
      </c>
      <c r="D49" s="356" t="s">
        <v>217</v>
      </c>
      <c r="E49" s="369">
        <v>1338</v>
      </c>
      <c r="F49" s="367">
        <v>526</v>
      </c>
      <c r="G49" s="367">
        <v>267</v>
      </c>
      <c r="H49" s="367">
        <v>134</v>
      </c>
      <c r="I49" s="367">
        <v>783</v>
      </c>
      <c r="J49" s="368">
        <v>1347</v>
      </c>
      <c r="K49" s="369">
        <v>15415</v>
      </c>
      <c r="L49" s="367">
        <v>396</v>
      </c>
      <c r="M49" s="367">
        <v>210</v>
      </c>
      <c r="N49" s="367">
        <v>114</v>
      </c>
      <c r="O49" s="367">
        <v>406</v>
      </c>
      <c r="P49" s="367">
        <v>1024</v>
      </c>
      <c r="Q49" s="369">
        <v>21113</v>
      </c>
      <c r="R49" s="367">
        <v>196.1</v>
      </c>
      <c r="S49" s="367">
        <v>123</v>
      </c>
      <c r="T49" s="367">
        <v>60</v>
      </c>
      <c r="U49" s="367">
        <v>223</v>
      </c>
      <c r="V49" s="367">
        <v>372</v>
      </c>
      <c r="W49" s="367">
        <v>324</v>
      </c>
      <c r="X49" s="367">
        <v>141.9</v>
      </c>
      <c r="Y49" s="367">
        <v>88.5</v>
      </c>
      <c r="Z49" s="367">
        <v>40</v>
      </c>
      <c r="AA49" s="367">
        <v>183.5</v>
      </c>
      <c r="AB49" s="367">
        <v>328</v>
      </c>
    </row>
    <row r="50" spans="1:28" ht="25.5" x14ac:dyDescent="0.2">
      <c r="A50" s="456"/>
      <c r="B50" s="356" t="s">
        <v>301</v>
      </c>
      <c r="C50" s="359" t="s">
        <v>135</v>
      </c>
      <c r="D50" s="356" t="s">
        <v>136</v>
      </c>
      <c r="E50" s="369">
        <v>2155</v>
      </c>
      <c r="F50" s="368">
        <v>1410.1</v>
      </c>
      <c r="G50" s="367">
        <v>606</v>
      </c>
      <c r="H50" s="367">
        <v>169</v>
      </c>
      <c r="I50" s="368">
        <v>1746</v>
      </c>
      <c r="J50" s="368">
        <v>3807</v>
      </c>
      <c r="K50" s="369">
        <v>13079</v>
      </c>
      <c r="L50" s="368">
        <v>1250.9000000000001</v>
      </c>
      <c r="M50" s="367">
        <v>373</v>
      </c>
      <c r="N50" s="367">
        <v>192</v>
      </c>
      <c r="O50" s="368">
        <v>1479</v>
      </c>
      <c r="P50" s="368">
        <v>3824</v>
      </c>
      <c r="Q50" s="369">
        <v>32728</v>
      </c>
      <c r="R50" s="367">
        <v>532.1</v>
      </c>
      <c r="S50" s="367">
        <v>216</v>
      </c>
      <c r="T50" s="367">
        <v>114</v>
      </c>
      <c r="U50" s="367">
        <v>382</v>
      </c>
      <c r="V50" s="368">
        <v>1002</v>
      </c>
      <c r="W50" s="369">
        <v>2246</v>
      </c>
      <c r="X50" s="367">
        <v>318.5</v>
      </c>
      <c r="Y50" s="367">
        <v>189.5</v>
      </c>
      <c r="Z50" s="367">
        <v>78</v>
      </c>
      <c r="AA50" s="367">
        <v>427</v>
      </c>
      <c r="AB50" s="367">
        <v>725</v>
      </c>
    </row>
    <row r="51" spans="1:28" ht="25.5" x14ac:dyDescent="0.2">
      <c r="A51" s="456"/>
      <c r="B51" s="356" t="s">
        <v>302</v>
      </c>
      <c r="C51" s="359" t="s">
        <v>121</v>
      </c>
      <c r="D51" s="356" t="s">
        <v>191</v>
      </c>
      <c r="E51" s="369">
        <v>2662</v>
      </c>
      <c r="F51" s="368">
        <v>1683.1</v>
      </c>
      <c r="G51" s="367">
        <v>940</v>
      </c>
      <c r="H51" s="367">
        <v>163</v>
      </c>
      <c r="I51" s="368">
        <v>2306</v>
      </c>
      <c r="J51" s="368">
        <v>4408</v>
      </c>
      <c r="K51" s="369">
        <v>13206</v>
      </c>
      <c r="L51" s="368">
        <v>1555.6</v>
      </c>
      <c r="M51" s="367">
        <v>680</v>
      </c>
      <c r="N51" s="367">
        <v>252</v>
      </c>
      <c r="O51" s="368">
        <v>1734</v>
      </c>
      <c r="P51" s="368">
        <v>4338</v>
      </c>
      <c r="Q51" s="369">
        <v>26248</v>
      </c>
      <c r="R51" s="367">
        <v>675</v>
      </c>
      <c r="S51" s="367">
        <v>284</v>
      </c>
      <c r="T51" s="367">
        <v>165</v>
      </c>
      <c r="U51" s="367">
        <v>514</v>
      </c>
      <c r="V51" s="368">
        <v>1394</v>
      </c>
      <c r="W51" s="369">
        <v>3155</v>
      </c>
      <c r="X51" s="367">
        <v>462.5</v>
      </c>
      <c r="Y51" s="367">
        <v>246</v>
      </c>
      <c r="Z51" s="367">
        <v>103</v>
      </c>
      <c r="AA51" s="367">
        <v>551</v>
      </c>
      <c r="AB51" s="367">
        <v>926</v>
      </c>
    </row>
    <row r="52" spans="1:28" x14ac:dyDescent="0.2">
      <c r="A52" s="456"/>
      <c r="B52" s="465" t="s">
        <v>2</v>
      </c>
      <c r="C52" s="465"/>
      <c r="D52" s="465"/>
      <c r="E52" s="369">
        <v>36635</v>
      </c>
      <c r="F52" s="367">
        <v>994.9</v>
      </c>
      <c r="G52" s="367">
        <v>354</v>
      </c>
      <c r="H52" s="367">
        <v>127</v>
      </c>
      <c r="I52" s="368">
        <v>1282</v>
      </c>
      <c r="J52" s="368">
        <v>2750</v>
      </c>
      <c r="K52" s="369">
        <v>286306</v>
      </c>
      <c r="L52" s="367">
        <v>771.1</v>
      </c>
      <c r="M52" s="367">
        <v>297</v>
      </c>
      <c r="N52" s="367">
        <v>144</v>
      </c>
      <c r="O52" s="367">
        <v>824</v>
      </c>
      <c r="P52" s="368">
        <v>1846</v>
      </c>
      <c r="Q52" s="369">
        <v>624057</v>
      </c>
      <c r="R52" s="367">
        <v>324.39999999999998</v>
      </c>
      <c r="S52" s="367">
        <v>159</v>
      </c>
      <c r="T52" s="367">
        <v>78</v>
      </c>
      <c r="U52" s="367">
        <v>301</v>
      </c>
      <c r="V52" s="367">
        <v>556</v>
      </c>
      <c r="W52" s="369">
        <v>24349</v>
      </c>
      <c r="X52" s="367">
        <v>261.10000000000002</v>
      </c>
      <c r="Y52" s="367">
        <v>146</v>
      </c>
      <c r="Z52" s="367">
        <v>65</v>
      </c>
      <c r="AA52" s="367">
        <v>306</v>
      </c>
      <c r="AB52" s="367">
        <v>561</v>
      </c>
    </row>
    <row r="53" spans="1:28" ht="38.25" x14ac:dyDescent="0.2">
      <c r="A53" s="456" t="s">
        <v>245</v>
      </c>
      <c r="B53" s="356" t="s">
        <v>303</v>
      </c>
      <c r="C53" s="359" t="s">
        <v>126</v>
      </c>
      <c r="D53" s="356" t="s">
        <v>239</v>
      </c>
      <c r="E53" s="369">
        <v>2983</v>
      </c>
      <c r="F53" s="367">
        <v>1094</v>
      </c>
      <c r="G53" s="367">
        <v>603</v>
      </c>
      <c r="H53" s="367">
        <v>197</v>
      </c>
      <c r="I53" s="368">
        <v>1443</v>
      </c>
      <c r="J53" s="368">
        <v>2686</v>
      </c>
      <c r="K53" s="369">
        <v>10976</v>
      </c>
      <c r="L53" s="367">
        <v>797</v>
      </c>
      <c r="M53" s="367">
        <v>466</v>
      </c>
      <c r="N53" s="367">
        <v>206</v>
      </c>
      <c r="O53" s="368">
        <v>969</v>
      </c>
      <c r="P53" s="368">
        <v>1883</v>
      </c>
      <c r="Q53" s="369">
        <v>35679</v>
      </c>
      <c r="R53" s="367">
        <v>577.79999999999995</v>
      </c>
      <c r="S53" s="367">
        <v>213</v>
      </c>
      <c r="T53" s="367">
        <v>109</v>
      </c>
      <c r="U53" s="367">
        <v>414</v>
      </c>
      <c r="V53" s="368">
        <v>1467</v>
      </c>
      <c r="W53" s="369">
        <v>1441</v>
      </c>
      <c r="X53" s="367">
        <v>289.8</v>
      </c>
      <c r="Y53" s="367">
        <v>209</v>
      </c>
      <c r="Z53" s="367">
        <v>106</v>
      </c>
      <c r="AA53" s="367">
        <v>379</v>
      </c>
      <c r="AB53" s="367">
        <v>560</v>
      </c>
    </row>
    <row r="54" spans="1:28" ht="25.5" x14ac:dyDescent="0.2">
      <c r="A54" s="456"/>
      <c r="B54" s="356" t="s">
        <v>304</v>
      </c>
      <c r="C54" s="359" t="s">
        <v>116</v>
      </c>
      <c r="D54" s="356" t="s">
        <v>49</v>
      </c>
      <c r="E54" s="369">
        <v>2600</v>
      </c>
      <c r="F54" s="367">
        <v>466.3</v>
      </c>
      <c r="G54" s="367">
        <v>257</v>
      </c>
      <c r="H54" s="367">
        <v>113</v>
      </c>
      <c r="I54" s="367">
        <v>544</v>
      </c>
      <c r="J54" s="368">
        <v>1167.5</v>
      </c>
      <c r="K54" s="369">
        <v>18622</v>
      </c>
      <c r="L54" s="367">
        <v>430.8</v>
      </c>
      <c r="M54" s="367">
        <v>264</v>
      </c>
      <c r="N54" s="367">
        <v>155</v>
      </c>
      <c r="O54" s="367">
        <v>452</v>
      </c>
      <c r="P54" s="368">
        <v>941</v>
      </c>
      <c r="Q54" s="369">
        <v>35423</v>
      </c>
      <c r="R54" s="367">
        <v>214.1</v>
      </c>
      <c r="S54" s="367">
        <v>130</v>
      </c>
      <c r="T54" s="367">
        <v>69</v>
      </c>
      <c r="U54" s="367">
        <v>242</v>
      </c>
      <c r="V54" s="367">
        <v>412</v>
      </c>
      <c r="W54" s="369">
        <v>1444</v>
      </c>
      <c r="X54" s="367">
        <v>238.8</v>
      </c>
      <c r="Y54" s="367">
        <v>167.5</v>
      </c>
      <c r="Z54" s="367">
        <v>75</v>
      </c>
      <c r="AA54" s="367">
        <v>312</v>
      </c>
      <c r="AB54" s="367">
        <v>510</v>
      </c>
    </row>
    <row r="55" spans="1:28" ht="25.5" x14ac:dyDescent="0.2">
      <c r="A55" s="456"/>
      <c r="B55" s="356" t="s">
        <v>305</v>
      </c>
      <c r="C55" s="359" t="s">
        <v>134</v>
      </c>
      <c r="D55" s="356" t="s">
        <v>51</v>
      </c>
      <c r="E55" s="369">
        <v>3425</v>
      </c>
      <c r="F55" s="368">
        <v>1005.1</v>
      </c>
      <c r="G55" s="367">
        <v>517</v>
      </c>
      <c r="H55" s="367">
        <v>144</v>
      </c>
      <c r="I55" s="368">
        <v>1471</v>
      </c>
      <c r="J55" s="368">
        <v>2638</v>
      </c>
      <c r="K55" s="369">
        <v>24648</v>
      </c>
      <c r="L55" s="367">
        <v>812.4</v>
      </c>
      <c r="M55" s="367">
        <v>394</v>
      </c>
      <c r="N55" s="367">
        <v>199</v>
      </c>
      <c r="O55" s="368">
        <v>1141</v>
      </c>
      <c r="P55" s="368">
        <v>1893</v>
      </c>
      <c r="Q55" s="369">
        <v>51492</v>
      </c>
      <c r="R55" s="367">
        <v>447.9</v>
      </c>
      <c r="S55" s="367">
        <v>217</v>
      </c>
      <c r="T55" s="367">
        <v>100</v>
      </c>
      <c r="U55" s="367">
        <v>409</v>
      </c>
      <c r="V55" s="367">
        <v>1055</v>
      </c>
      <c r="W55" s="369">
        <v>1687</v>
      </c>
      <c r="X55" s="367">
        <v>277.2</v>
      </c>
      <c r="Y55" s="367">
        <v>167</v>
      </c>
      <c r="Z55" s="367">
        <v>79</v>
      </c>
      <c r="AA55" s="367">
        <v>341</v>
      </c>
      <c r="AB55" s="367">
        <v>610</v>
      </c>
    </row>
    <row r="56" spans="1:28" ht="25.5" x14ac:dyDescent="0.2">
      <c r="A56" s="456"/>
      <c r="B56" s="356" t="s">
        <v>306</v>
      </c>
      <c r="C56" s="359" t="s">
        <v>180</v>
      </c>
      <c r="D56" s="356" t="s">
        <v>181</v>
      </c>
      <c r="E56" s="369">
        <v>3308</v>
      </c>
      <c r="F56" s="368">
        <v>1830.8</v>
      </c>
      <c r="G56" s="367">
        <v>988</v>
      </c>
      <c r="H56" s="367">
        <v>261</v>
      </c>
      <c r="I56" s="368">
        <v>2493</v>
      </c>
      <c r="J56" s="368">
        <v>4886</v>
      </c>
      <c r="K56" s="369">
        <v>24732</v>
      </c>
      <c r="L56" s="368">
        <v>1264.5</v>
      </c>
      <c r="M56" s="367">
        <v>538</v>
      </c>
      <c r="N56" s="367">
        <v>245</v>
      </c>
      <c r="O56" s="368">
        <v>1524</v>
      </c>
      <c r="P56" s="368">
        <v>3280</v>
      </c>
      <c r="Q56" s="369">
        <v>28766</v>
      </c>
      <c r="R56" s="367">
        <v>394.8</v>
      </c>
      <c r="S56" s="367">
        <v>177</v>
      </c>
      <c r="T56" s="367">
        <v>84</v>
      </c>
      <c r="U56" s="367">
        <v>408</v>
      </c>
      <c r="V56" s="367">
        <v>798</v>
      </c>
      <c r="W56" s="369">
        <v>1447</v>
      </c>
      <c r="X56" s="367">
        <v>386.7</v>
      </c>
      <c r="Y56" s="367">
        <v>172</v>
      </c>
      <c r="Z56" s="367">
        <v>79</v>
      </c>
      <c r="AA56" s="367">
        <v>386</v>
      </c>
      <c r="AB56" s="367">
        <v>809</v>
      </c>
    </row>
    <row r="57" spans="1:28" x14ac:dyDescent="0.2">
      <c r="A57" s="456"/>
      <c r="B57" s="465" t="s">
        <v>2</v>
      </c>
      <c r="C57" s="465"/>
      <c r="D57" s="465"/>
      <c r="E57" s="369">
        <v>12316</v>
      </c>
      <c r="F57" s="368">
        <v>1134.5999999999999</v>
      </c>
      <c r="G57" s="367">
        <v>494</v>
      </c>
      <c r="H57" s="367">
        <v>167</v>
      </c>
      <c r="I57" s="368">
        <v>1428</v>
      </c>
      <c r="J57" s="368">
        <v>2878</v>
      </c>
      <c r="K57" s="369">
        <v>78978</v>
      </c>
      <c r="L57" s="367">
        <v>861.9</v>
      </c>
      <c r="M57" s="367">
        <v>386</v>
      </c>
      <c r="N57" s="367">
        <v>194</v>
      </c>
      <c r="O57" s="368">
        <v>1040</v>
      </c>
      <c r="P57" s="368">
        <v>2099</v>
      </c>
      <c r="Q57" s="369">
        <v>151360</v>
      </c>
      <c r="R57" s="367">
        <v>413.7</v>
      </c>
      <c r="S57" s="367">
        <v>184</v>
      </c>
      <c r="T57" s="367">
        <v>88</v>
      </c>
      <c r="U57" s="367">
        <v>365</v>
      </c>
      <c r="V57" s="367">
        <v>822.5</v>
      </c>
      <c r="W57" s="369">
        <v>6019</v>
      </c>
      <c r="X57" s="367">
        <v>297.3</v>
      </c>
      <c r="Y57" s="367">
        <v>178</v>
      </c>
      <c r="Z57" s="367">
        <v>83</v>
      </c>
      <c r="AA57" s="367">
        <v>350</v>
      </c>
      <c r="AB57" s="367">
        <v>606</v>
      </c>
    </row>
    <row r="58" spans="1:28" ht="13.5" customHeight="1" x14ac:dyDescent="0.2">
      <c r="A58" s="456" t="s">
        <v>246</v>
      </c>
      <c r="B58" s="465" t="s">
        <v>373</v>
      </c>
      <c r="C58" s="359" t="s">
        <v>129</v>
      </c>
      <c r="D58" s="356" t="s">
        <v>22</v>
      </c>
      <c r="E58" s="367">
        <v>8</v>
      </c>
      <c r="F58" s="367">
        <v>136.6</v>
      </c>
      <c r="G58" s="367">
        <v>116</v>
      </c>
      <c r="H58" s="367">
        <v>98</v>
      </c>
      <c r="I58" s="367">
        <v>147</v>
      </c>
      <c r="J58" s="367">
        <v>325</v>
      </c>
      <c r="K58" s="367">
        <v>495</v>
      </c>
      <c r="L58" s="367">
        <v>85.9</v>
      </c>
      <c r="M58" s="367">
        <v>65</v>
      </c>
      <c r="N58" s="367">
        <v>26</v>
      </c>
      <c r="O58" s="367">
        <v>117</v>
      </c>
      <c r="P58" s="367">
        <v>189</v>
      </c>
      <c r="Q58" s="369">
        <v>25922</v>
      </c>
      <c r="R58" s="367">
        <v>92.9</v>
      </c>
      <c r="S58" s="367">
        <v>72</v>
      </c>
      <c r="T58" s="367">
        <v>33</v>
      </c>
      <c r="U58" s="367">
        <v>131</v>
      </c>
      <c r="V58" s="367">
        <v>202</v>
      </c>
      <c r="W58" s="369">
        <v>17657</v>
      </c>
      <c r="X58" s="367">
        <v>116.2</v>
      </c>
      <c r="Y58" s="367">
        <v>95</v>
      </c>
      <c r="Z58" s="367">
        <v>45</v>
      </c>
      <c r="AA58" s="367">
        <v>163</v>
      </c>
      <c r="AB58" s="367">
        <v>234</v>
      </c>
    </row>
    <row r="59" spans="1:28" x14ac:dyDescent="0.2">
      <c r="A59" s="456"/>
      <c r="B59" s="465"/>
      <c r="C59" s="359" t="s">
        <v>132</v>
      </c>
      <c r="D59" s="356" t="s">
        <v>36</v>
      </c>
      <c r="E59" s="367">
        <v>98</v>
      </c>
      <c r="F59" s="367">
        <v>284.5</v>
      </c>
      <c r="G59" s="367">
        <v>159.5</v>
      </c>
      <c r="H59" s="367">
        <v>62</v>
      </c>
      <c r="I59" s="367">
        <v>394</v>
      </c>
      <c r="J59" s="367">
        <v>662</v>
      </c>
      <c r="K59" s="369">
        <v>8081</v>
      </c>
      <c r="L59" s="367">
        <v>215.6</v>
      </c>
      <c r="M59" s="367">
        <v>162</v>
      </c>
      <c r="N59" s="367">
        <v>89</v>
      </c>
      <c r="O59" s="367">
        <v>265</v>
      </c>
      <c r="P59" s="367">
        <v>404</v>
      </c>
      <c r="Q59" s="369">
        <v>15442</v>
      </c>
      <c r="R59" s="367">
        <v>156.30000000000001</v>
      </c>
      <c r="S59" s="367">
        <v>132</v>
      </c>
      <c r="T59" s="367">
        <v>73</v>
      </c>
      <c r="U59" s="367">
        <v>204</v>
      </c>
      <c r="V59" s="367">
        <v>291</v>
      </c>
      <c r="W59" s="367">
        <v>434</v>
      </c>
      <c r="X59" s="367">
        <v>138.30000000000001</v>
      </c>
      <c r="Y59" s="367">
        <v>114</v>
      </c>
      <c r="Z59" s="367">
        <v>58</v>
      </c>
      <c r="AA59" s="367">
        <v>191</v>
      </c>
      <c r="AB59" s="367">
        <v>283</v>
      </c>
    </row>
    <row r="60" spans="1:28" x14ac:dyDescent="0.2">
      <c r="A60" s="456"/>
      <c r="B60" s="356" t="s">
        <v>374</v>
      </c>
      <c r="C60" s="359" t="s">
        <v>122</v>
      </c>
      <c r="D60" s="356" t="s">
        <v>29</v>
      </c>
      <c r="E60" s="367">
        <v>10</v>
      </c>
      <c r="F60" s="367">
        <v>136.80000000000001</v>
      </c>
      <c r="G60" s="367">
        <v>140.5</v>
      </c>
      <c r="H60" s="367">
        <v>61</v>
      </c>
      <c r="I60" s="367">
        <v>198</v>
      </c>
      <c r="J60" s="367">
        <v>252.5</v>
      </c>
      <c r="K60" s="369">
        <v>2524</v>
      </c>
      <c r="L60" s="367">
        <v>149.6</v>
      </c>
      <c r="M60" s="367">
        <v>138</v>
      </c>
      <c r="N60" s="367">
        <v>90</v>
      </c>
      <c r="O60" s="367">
        <v>192</v>
      </c>
      <c r="P60" s="367">
        <v>257</v>
      </c>
      <c r="Q60" s="369">
        <v>28506</v>
      </c>
      <c r="R60" s="367">
        <v>137.80000000000001</v>
      </c>
      <c r="S60" s="367">
        <v>121</v>
      </c>
      <c r="T60" s="367">
        <v>70</v>
      </c>
      <c r="U60" s="367">
        <v>189</v>
      </c>
      <c r="V60" s="367">
        <v>260</v>
      </c>
      <c r="W60" s="367">
        <v>579</v>
      </c>
      <c r="X60" s="367">
        <v>149.6</v>
      </c>
      <c r="Y60" s="367">
        <v>131</v>
      </c>
      <c r="Z60" s="367">
        <v>64</v>
      </c>
      <c r="AA60" s="367">
        <v>217</v>
      </c>
      <c r="AB60" s="367">
        <v>302</v>
      </c>
    </row>
    <row r="61" spans="1:28" x14ac:dyDescent="0.2">
      <c r="A61" s="456"/>
      <c r="B61" s="356" t="s">
        <v>299</v>
      </c>
      <c r="C61" s="359" t="s">
        <v>158</v>
      </c>
      <c r="D61" s="356" t="s">
        <v>43</v>
      </c>
      <c r="E61" s="367">
        <v>4</v>
      </c>
      <c r="F61" s="367">
        <v>35</v>
      </c>
      <c r="G61" s="367">
        <v>16.5</v>
      </c>
      <c r="H61" s="367">
        <v>13.5</v>
      </c>
      <c r="I61" s="367">
        <v>56.5</v>
      </c>
      <c r="J61" s="367">
        <v>94</v>
      </c>
      <c r="K61" s="367">
        <v>907</v>
      </c>
      <c r="L61" s="367">
        <v>77.400000000000006</v>
      </c>
      <c r="M61" s="367">
        <v>62</v>
      </c>
      <c r="N61" s="367">
        <v>43</v>
      </c>
      <c r="O61" s="367">
        <v>93</v>
      </c>
      <c r="P61" s="367">
        <v>139</v>
      </c>
      <c r="Q61" s="369">
        <v>16350</v>
      </c>
      <c r="R61" s="367">
        <v>87.1</v>
      </c>
      <c r="S61" s="367">
        <v>41</v>
      </c>
      <c r="T61" s="367">
        <v>29</v>
      </c>
      <c r="U61" s="367">
        <v>61</v>
      </c>
      <c r="V61" s="367">
        <v>89</v>
      </c>
      <c r="W61" s="367">
        <v>807</v>
      </c>
      <c r="X61" s="367">
        <v>68.099999999999994</v>
      </c>
      <c r="Y61" s="367">
        <v>39</v>
      </c>
      <c r="Z61" s="367">
        <v>26</v>
      </c>
      <c r="AA61" s="367">
        <v>63</v>
      </c>
      <c r="AB61" s="367">
        <v>114</v>
      </c>
    </row>
    <row r="62" spans="1:28" ht="15" customHeight="1" x14ac:dyDescent="0.2">
      <c r="A62" s="456"/>
      <c r="B62" s="465" t="s">
        <v>303</v>
      </c>
      <c r="C62" s="359" t="s">
        <v>178</v>
      </c>
      <c r="D62" s="356" t="s">
        <v>240</v>
      </c>
      <c r="E62" s="367">
        <v>25</v>
      </c>
      <c r="F62" s="367">
        <v>665</v>
      </c>
      <c r="G62" s="367">
        <v>237</v>
      </c>
      <c r="H62" s="367">
        <v>88</v>
      </c>
      <c r="I62" s="368">
        <v>1156</v>
      </c>
      <c r="J62" s="368">
        <v>1703</v>
      </c>
      <c r="K62" s="367">
        <v>847</v>
      </c>
      <c r="L62" s="367">
        <v>535.6</v>
      </c>
      <c r="M62" s="367">
        <v>200</v>
      </c>
      <c r="N62" s="367">
        <v>85</v>
      </c>
      <c r="O62" s="367">
        <v>639</v>
      </c>
      <c r="P62" s="368">
        <v>1482</v>
      </c>
      <c r="Q62" s="369">
        <v>14759</v>
      </c>
      <c r="R62" s="367">
        <v>221</v>
      </c>
      <c r="S62" s="367">
        <v>118</v>
      </c>
      <c r="T62" s="367">
        <v>65</v>
      </c>
      <c r="U62" s="367">
        <v>203</v>
      </c>
      <c r="V62" s="367">
        <v>353</v>
      </c>
      <c r="W62" s="367">
        <v>356</v>
      </c>
      <c r="X62" s="367">
        <v>116.4</v>
      </c>
      <c r="Y62" s="367">
        <v>99</v>
      </c>
      <c r="Z62" s="367">
        <v>50</v>
      </c>
      <c r="AA62" s="367">
        <v>156.5</v>
      </c>
      <c r="AB62" s="367">
        <v>219</v>
      </c>
    </row>
    <row r="63" spans="1:28" ht="12.75" customHeight="1" x14ac:dyDescent="0.2">
      <c r="A63" s="456"/>
      <c r="B63" s="465"/>
      <c r="C63" s="359" t="s">
        <v>179</v>
      </c>
      <c r="D63" s="356" t="s">
        <v>241</v>
      </c>
      <c r="E63" s="367">
        <v>2</v>
      </c>
      <c r="F63" s="367">
        <v>145.5</v>
      </c>
      <c r="G63" s="367">
        <v>145.5</v>
      </c>
      <c r="H63" s="367">
        <v>85</v>
      </c>
      <c r="I63" s="368">
        <v>206</v>
      </c>
      <c r="J63" s="368">
        <v>206</v>
      </c>
      <c r="K63" s="367">
        <v>860</v>
      </c>
      <c r="L63" s="367">
        <v>53.2</v>
      </c>
      <c r="M63" s="367">
        <v>34</v>
      </c>
      <c r="N63" s="367">
        <v>18</v>
      </c>
      <c r="O63" s="367">
        <v>73.5</v>
      </c>
      <c r="P63" s="367">
        <v>110</v>
      </c>
      <c r="Q63" s="369">
        <v>6625</v>
      </c>
      <c r="R63" s="367">
        <v>84.1</v>
      </c>
      <c r="S63" s="367">
        <v>68</v>
      </c>
      <c r="T63" s="367">
        <v>40</v>
      </c>
      <c r="U63" s="367">
        <v>105</v>
      </c>
      <c r="V63" s="367">
        <v>165</v>
      </c>
      <c r="W63" s="367">
        <v>311</v>
      </c>
      <c r="X63" s="367">
        <v>87.1</v>
      </c>
      <c r="Y63" s="367">
        <v>59</v>
      </c>
      <c r="Z63" s="367">
        <v>30</v>
      </c>
      <c r="AA63" s="367">
        <v>115</v>
      </c>
      <c r="AB63" s="367">
        <v>206</v>
      </c>
    </row>
    <row r="64" spans="1:28" ht="38.25" x14ac:dyDescent="0.2">
      <c r="A64" s="456"/>
      <c r="B64" s="356" t="s">
        <v>307</v>
      </c>
      <c r="C64" s="359" t="s">
        <v>117</v>
      </c>
      <c r="D64" s="356" t="s">
        <v>50</v>
      </c>
      <c r="E64" s="367">
        <v>201</v>
      </c>
      <c r="F64" s="367">
        <v>66.5</v>
      </c>
      <c r="G64" s="367">
        <v>9</v>
      </c>
      <c r="H64" s="367">
        <v>4</v>
      </c>
      <c r="I64" s="367">
        <v>97</v>
      </c>
      <c r="J64" s="367">
        <v>215</v>
      </c>
      <c r="K64" s="369">
        <v>14247</v>
      </c>
      <c r="L64" s="367">
        <v>164.7</v>
      </c>
      <c r="M64" s="367">
        <v>130</v>
      </c>
      <c r="N64" s="367">
        <v>68</v>
      </c>
      <c r="O64" s="367">
        <v>210</v>
      </c>
      <c r="P64" s="367">
        <v>314</v>
      </c>
      <c r="Q64" s="369">
        <v>54297</v>
      </c>
      <c r="R64" s="367">
        <v>153.30000000000001</v>
      </c>
      <c r="S64" s="367">
        <v>125</v>
      </c>
      <c r="T64" s="367">
        <v>61</v>
      </c>
      <c r="U64" s="367">
        <v>210</v>
      </c>
      <c r="V64" s="367">
        <v>314</v>
      </c>
      <c r="W64" s="369">
        <v>15169</v>
      </c>
      <c r="X64" s="367">
        <v>108.7</v>
      </c>
      <c r="Y64" s="367">
        <v>65</v>
      </c>
      <c r="Z64" s="367">
        <v>26</v>
      </c>
      <c r="AA64" s="367">
        <v>150</v>
      </c>
      <c r="AB64" s="367">
        <v>263</v>
      </c>
    </row>
    <row r="65" spans="1:28" ht="15" customHeight="1" x14ac:dyDescent="0.2">
      <c r="A65" s="456"/>
      <c r="B65" s="465" t="s">
        <v>306</v>
      </c>
      <c r="C65" s="359" t="s">
        <v>182</v>
      </c>
      <c r="D65" s="356" t="s">
        <v>183</v>
      </c>
      <c r="E65" s="367">
        <v>1</v>
      </c>
      <c r="F65" s="367">
        <v>203</v>
      </c>
      <c r="G65" s="367">
        <v>203</v>
      </c>
      <c r="H65" s="367">
        <v>203</v>
      </c>
      <c r="I65" s="367">
        <v>203</v>
      </c>
      <c r="J65" s="367">
        <v>203</v>
      </c>
      <c r="K65" s="367">
        <v>131</v>
      </c>
      <c r="L65" s="367">
        <v>244.6</v>
      </c>
      <c r="M65" s="367">
        <v>100</v>
      </c>
      <c r="N65" s="367">
        <v>60</v>
      </c>
      <c r="O65" s="367">
        <v>178</v>
      </c>
      <c r="P65" s="367">
        <v>408</v>
      </c>
      <c r="Q65" s="369">
        <v>18087</v>
      </c>
      <c r="R65" s="367">
        <v>75.599999999999994</v>
      </c>
      <c r="S65" s="367">
        <v>50</v>
      </c>
      <c r="T65" s="367">
        <v>24</v>
      </c>
      <c r="U65" s="367">
        <v>90</v>
      </c>
      <c r="V65" s="367">
        <v>139</v>
      </c>
      <c r="W65" s="369">
        <v>6340</v>
      </c>
      <c r="X65" s="367">
        <v>62.2</v>
      </c>
      <c r="Y65" s="367">
        <v>50</v>
      </c>
      <c r="Z65" s="367">
        <v>25</v>
      </c>
      <c r="AA65" s="367">
        <v>82</v>
      </c>
      <c r="AB65" s="367">
        <v>121</v>
      </c>
    </row>
    <row r="66" spans="1:28" ht="12.75" customHeight="1" x14ac:dyDescent="0.2">
      <c r="A66" s="456"/>
      <c r="B66" s="465"/>
      <c r="C66" s="359" t="s">
        <v>184</v>
      </c>
      <c r="D66" s="356" t="s">
        <v>185</v>
      </c>
      <c r="E66" s="367">
        <v>1</v>
      </c>
      <c r="F66" s="367">
        <v>26</v>
      </c>
      <c r="G66" s="367">
        <v>26</v>
      </c>
      <c r="H66" s="367">
        <v>26</v>
      </c>
      <c r="I66" s="367">
        <v>26</v>
      </c>
      <c r="J66" s="367">
        <v>26</v>
      </c>
      <c r="K66" s="367">
        <v>846</v>
      </c>
      <c r="L66" s="367">
        <v>80.2</v>
      </c>
      <c r="M66" s="367">
        <v>44</v>
      </c>
      <c r="N66" s="367">
        <v>20</v>
      </c>
      <c r="O66" s="367">
        <v>75</v>
      </c>
      <c r="P66" s="367">
        <v>140</v>
      </c>
      <c r="Q66" s="369">
        <v>5630</v>
      </c>
      <c r="R66" s="367">
        <v>82.6</v>
      </c>
      <c r="S66" s="367">
        <v>62</v>
      </c>
      <c r="T66" s="367">
        <v>35</v>
      </c>
      <c r="U66" s="367">
        <v>95</v>
      </c>
      <c r="V66" s="367">
        <v>159</v>
      </c>
      <c r="W66" s="367">
        <v>274</v>
      </c>
      <c r="X66" s="367">
        <v>81</v>
      </c>
      <c r="Y66" s="367">
        <v>54</v>
      </c>
      <c r="Z66" s="367">
        <v>29</v>
      </c>
      <c r="AA66" s="367">
        <v>102</v>
      </c>
      <c r="AB66" s="367">
        <v>190</v>
      </c>
    </row>
    <row r="67" spans="1:28" x14ac:dyDescent="0.2">
      <c r="A67" s="456"/>
      <c r="B67" s="465"/>
      <c r="C67" s="359" t="s">
        <v>186</v>
      </c>
      <c r="D67" s="356" t="s">
        <v>187</v>
      </c>
      <c r="E67" s="367">
        <v>220</v>
      </c>
      <c r="F67" s="367">
        <v>487.2</v>
      </c>
      <c r="G67" s="367">
        <v>276.5</v>
      </c>
      <c r="H67" s="367">
        <v>112</v>
      </c>
      <c r="I67" s="367">
        <v>690.5</v>
      </c>
      <c r="J67" s="368">
        <v>1248</v>
      </c>
      <c r="K67" s="369">
        <v>5541</v>
      </c>
      <c r="L67" s="367">
        <v>283</v>
      </c>
      <c r="M67" s="367">
        <v>175</v>
      </c>
      <c r="N67" s="367">
        <v>91</v>
      </c>
      <c r="O67" s="367">
        <v>306</v>
      </c>
      <c r="P67" s="367">
        <v>646</v>
      </c>
      <c r="Q67" s="369">
        <v>19939</v>
      </c>
      <c r="R67" s="367">
        <v>196.8</v>
      </c>
      <c r="S67" s="367">
        <v>147</v>
      </c>
      <c r="T67" s="367">
        <v>75</v>
      </c>
      <c r="U67" s="367">
        <v>246</v>
      </c>
      <c r="V67" s="367">
        <v>371</v>
      </c>
      <c r="W67" s="367">
        <v>914</v>
      </c>
      <c r="X67" s="367">
        <v>133.5</v>
      </c>
      <c r="Y67" s="367">
        <v>74</v>
      </c>
      <c r="Z67" s="367">
        <v>38</v>
      </c>
      <c r="AA67" s="367">
        <v>176</v>
      </c>
      <c r="AB67" s="367">
        <v>321</v>
      </c>
    </row>
    <row r="68" spans="1:28" x14ac:dyDescent="0.2">
      <c r="A68" s="456"/>
      <c r="B68" s="465"/>
      <c r="C68" s="359" t="s">
        <v>188</v>
      </c>
      <c r="D68" s="356" t="s">
        <v>189</v>
      </c>
      <c r="E68" s="367">
        <v>8</v>
      </c>
      <c r="F68" s="367">
        <v>798.3</v>
      </c>
      <c r="G68" s="367">
        <v>882.5</v>
      </c>
      <c r="H68" s="367">
        <v>293.5</v>
      </c>
      <c r="I68" s="367">
        <v>1203.5</v>
      </c>
      <c r="J68" s="367">
        <v>1555</v>
      </c>
      <c r="K68" s="367">
        <v>642</v>
      </c>
      <c r="L68" s="367">
        <v>976.9</v>
      </c>
      <c r="M68" s="367">
        <v>444.5</v>
      </c>
      <c r="N68" s="367">
        <v>206</v>
      </c>
      <c r="O68" s="368">
        <v>1314</v>
      </c>
      <c r="P68" s="368">
        <v>2552</v>
      </c>
      <c r="Q68" s="369">
        <v>1522</v>
      </c>
      <c r="R68" s="367">
        <v>515.70000000000005</v>
      </c>
      <c r="S68" s="367">
        <v>223</v>
      </c>
      <c r="T68" s="367">
        <v>111</v>
      </c>
      <c r="U68" s="367">
        <v>442</v>
      </c>
      <c r="V68" s="367">
        <v>1389</v>
      </c>
      <c r="W68" s="367">
        <v>12</v>
      </c>
      <c r="X68" s="367">
        <v>589.79999999999995</v>
      </c>
      <c r="Y68" s="367">
        <v>192.5</v>
      </c>
      <c r="Z68" s="367">
        <v>95.5</v>
      </c>
      <c r="AA68" s="367">
        <v>684.5</v>
      </c>
      <c r="AB68" s="367">
        <v>1121</v>
      </c>
    </row>
    <row r="69" spans="1:28" x14ac:dyDescent="0.2">
      <c r="A69" s="456"/>
      <c r="B69" s="465"/>
      <c r="C69" s="359" t="s">
        <v>369</v>
      </c>
      <c r="D69" s="356" t="s">
        <v>370</v>
      </c>
      <c r="E69" s="367">
        <v>0</v>
      </c>
      <c r="F69" s="367">
        <v>0</v>
      </c>
      <c r="G69" s="367">
        <v>0</v>
      </c>
      <c r="H69" s="367">
        <v>0</v>
      </c>
      <c r="I69" s="367">
        <v>0</v>
      </c>
      <c r="J69" s="367">
        <v>0</v>
      </c>
      <c r="K69" s="367">
        <v>149</v>
      </c>
      <c r="L69" s="367">
        <v>141.6</v>
      </c>
      <c r="M69" s="367">
        <v>39</v>
      </c>
      <c r="N69" s="367">
        <v>20</v>
      </c>
      <c r="O69" s="367">
        <v>73</v>
      </c>
      <c r="P69" s="367">
        <v>143</v>
      </c>
      <c r="Q69" s="369">
        <v>21742</v>
      </c>
      <c r="R69" s="367">
        <v>58.9</v>
      </c>
      <c r="S69" s="367">
        <v>26</v>
      </c>
      <c r="T69" s="367">
        <v>12</v>
      </c>
      <c r="U69" s="367">
        <v>70</v>
      </c>
      <c r="V69" s="367">
        <v>128</v>
      </c>
      <c r="W69" s="367">
        <v>563</v>
      </c>
      <c r="X69" s="367">
        <v>122.9</v>
      </c>
      <c r="Y69" s="367">
        <v>25</v>
      </c>
      <c r="Z69" s="367">
        <v>13</v>
      </c>
      <c r="AA69" s="367">
        <v>81</v>
      </c>
      <c r="AB69" s="367">
        <v>193</v>
      </c>
    </row>
    <row r="70" spans="1:28" ht="25.5" x14ac:dyDescent="0.2">
      <c r="A70" s="456"/>
      <c r="B70" s="356" t="s">
        <v>302</v>
      </c>
      <c r="C70" s="359" t="s">
        <v>192</v>
      </c>
      <c r="D70" s="356" t="s">
        <v>193</v>
      </c>
      <c r="E70" s="367">
        <v>0</v>
      </c>
      <c r="F70" s="367">
        <v>0</v>
      </c>
      <c r="G70" s="367">
        <v>0</v>
      </c>
      <c r="H70" s="367">
        <v>0</v>
      </c>
      <c r="I70" s="367">
        <v>0</v>
      </c>
      <c r="J70" s="367">
        <v>0</v>
      </c>
      <c r="K70" s="367">
        <v>1</v>
      </c>
      <c r="L70" s="367">
        <v>66</v>
      </c>
      <c r="M70" s="367">
        <v>66</v>
      </c>
      <c r="N70" s="367">
        <v>66</v>
      </c>
      <c r="O70" s="367">
        <v>66</v>
      </c>
      <c r="P70" s="367">
        <v>66</v>
      </c>
      <c r="Q70" s="369">
        <v>5693</v>
      </c>
      <c r="R70" s="367">
        <v>53.5</v>
      </c>
      <c r="S70" s="367">
        <v>44</v>
      </c>
      <c r="T70" s="367">
        <v>27</v>
      </c>
      <c r="U70" s="367">
        <v>70</v>
      </c>
      <c r="V70" s="367">
        <v>99</v>
      </c>
      <c r="W70" s="367">
        <v>500</v>
      </c>
      <c r="X70" s="367">
        <v>57.4</v>
      </c>
      <c r="Y70" s="367">
        <v>37</v>
      </c>
      <c r="Z70" s="367">
        <v>21</v>
      </c>
      <c r="AA70" s="367">
        <v>64</v>
      </c>
      <c r="AB70" s="367">
        <v>107</v>
      </c>
    </row>
    <row r="71" spans="1:28" ht="13.5" thickBot="1" x14ac:dyDescent="0.25">
      <c r="A71" s="457"/>
      <c r="B71" s="466" t="s">
        <v>2</v>
      </c>
      <c r="C71" s="466"/>
      <c r="D71" s="466"/>
      <c r="E71" s="370">
        <v>578</v>
      </c>
      <c r="F71" s="370">
        <v>302</v>
      </c>
      <c r="G71" s="370">
        <v>126</v>
      </c>
      <c r="H71" s="370">
        <v>21</v>
      </c>
      <c r="I71" s="370">
        <v>339</v>
      </c>
      <c r="J71" s="370">
        <v>920</v>
      </c>
      <c r="K71" s="371">
        <v>35271</v>
      </c>
      <c r="L71" s="370">
        <v>209.7</v>
      </c>
      <c r="M71" s="370">
        <v>136</v>
      </c>
      <c r="N71" s="370">
        <v>69</v>
      </c>
      <c r="O71" s="370">
        <v>232</v>
      </c>
      <c r="P71" s="370">
        <v>379</v>
      </c>
      <c r="Q71" s="371">
        <v>234514</v>
      </c>
      <c r="R71" s="370">
        <v>129.80000000000001</v>
      </c>
      <c r="S71" s="370">
        <v>86</v>
      </c>
      <c r="T71" s="370">
        <v>39</v>
      </c>
      <c r="U71" s="370">
        <v>163</v>
      </c>
      <c r="V71" s="370">
        <v>261</v>
      </c>
      <c r="W71" s="371">
        <v>43916</v>
      </c>
      <c r="X71" s="370">
        <v>105.1</v>
      </c>
      <c r="Y71" s="370">
        <v>72</v>
      </c>
      <c r="Z71" s="370">
        <v>32</v>
      </c>
      <c r="AA71" s="370">
        <v>143</v>
      </c>
      <c r="AB71" s="370">
        <v>230</v>
      </c>
    </row>
    <row r="72" spans="1:28" ht="12.75" customHeight="1" thickBot="1" x14ac:dyDescent="0.25">
      <c r="A72" s="454" t="s">
        <v>242</v>
      </c>
      <c r="B72" s="455"/>
      <c r="C72" s="455"/>
      <c r="D72" s="455"/>
      <c r="E72" s="113">
        <v>56609</v>
      </c>
      <c r="F72" s="106">
        <v>963.9</v>
      </c>
      <c r="G72" s="106">
        <v>344</v>
      </c>
      <c r="H72" s="106">
        <v>126</v>
      </c>
      <c r="I72" s="106">
        <v>1237</v>
      </c>
      <c r="J72" s="107">
        <v>2653</v>
      </c>
      <c r="K72" s="113">
        <v>518132</v>
      </c>
      <c r="L72" s="106">
        <v>671.5</v>
      </c>
      <c r="M72" s="106">
        <v>263</v>
      </c>
      <c r="N72" s="106">
        <v>131</v>
      </c>
      <c r="O72" s="106">
        <v>633</v>
      </c>
      <c r="P72" s="107">
        <v>1621</v>
      </c>
      <c r="Q72" s="105">
        <v>1266353</v>
      </c>
      <c r="R72" s="106">
        <v>273</v>
      </c>
      <c r="S72" s="106">
        <v>137</v>
      </c>
      <c r="T72" s="106">
        <v>66</v>
      </c>
      <c r="U72" s="106">
        <v>261</v>
      </c>
      <c r="V72" s="114">
        <v>468</v>
      </c>
      <c r="W72" s="113">
        <v>80640</v>
      </c>
      <c r="X72" s="106">
        <v>172</v>
      </c>
      <c r="Y72" s="106">
        <v>98</v>
      </c>
      <c r="Z72" s="106">
        <v>42</v>
      </c>
      <c r="AA72" s="106">
        <v>201</v>
      </c>
      <c r="AB72" s="107">
        <v>368</v>
      </c>
    </row>
    <row r="74" spans="1:28" x14ac:dyDescent="0.2">
      <c r="A74" s="110" t="s">
        <v>317</v>
      </c>
    </row>
    <row r="75" spans="1:28" x14ac:dyDescent="0.2">
      <c r="A75" s="110" t="s">
        <v>318</v>
      </c>
    </row>
    <row r="76" spans="1:28" x14ac:dyDescent="0.2">
      <c r="A76" s="110" t="s">
        <v>319</v>
      </c>
    </row>
  </sheetData>
  <mergeCells count="41">
    <mergeCell ref="A72:D72"/>
    <mergeCell ref="A30:A52"/>
    <mergeCell ref="B71:D71"/>
    <mergeCell ref="B48:B49"/>
    <mergeCell ref="A53:A57"/>
    <mergeCell ref="B52:D52"/>
    <mergeCell ref="B57:D57"/>
    <mergeCell ref="A58:A71"/>
    <mergeCell ref="B46:B47"/>
    <mergeCell ref="B42:B43"/>
    <mergeCell ref="B30:B34"/>
    <mergeCell ref="B35:B38"/>
    <mergeCell ref="B58:B59"/>
    <mergeCell ref="B62:B63"/>
    <mergeCell ref="B65:B69"/>
    <mergeCell ref="L10:P10"/>
    <mergeCell ref="W9:AB9"/>
    <mergeCell ref="K9:P9"/>
    <mergeCell ref="A12:A29"/>
    <mergeCell ref="B14:B17"/>
    <mergeCell ref="B24:B26"/>
    <mergeCell ref="B18:B20"/>
    <mergeCell ref="B27:B28"/>
    <mergeCell ref="B29:D29"/>
    <mergeCell ref="B21:B23"/>
    <mergeCell ref="A2:U2"/>
    <mergeCell ref="A4:U4"/>
    <mergeCell ref="A8:A11"/>
    <mergeCell ref="B8:B11"/>
    <mergeCell ref="C8:C11"/>
    <mergeCell ref="D8:D11"/>
    <mergeCell ref="E8:AB8"/>
    <mergeCell ref="E9:J9"/>
    <mergeCell ref="F10:J10"/>
    <mergeCell ref="Q10:Q11"/>
    <mergeCell ref="E10:E11"/>
    <mergeCell ref="R10:V10"/>
    <mergeCell ref="W10:W11"/>
    <mergeCell ref="X10:AB10"/>
    <mergeCell ref="Q9:V9"/>
    <mergeCell ref="K10:K11"/>
  </mergeCells>
  <phoneticPr fontId="5" type="noConversion"/>
  <printOptions horizontalCentered="1"/>
  <pageMargins left="0.39370078740157483" right="0.39370078740157483" top="0.78740157480314965" bottom="0.59055118110236227" header="0.51181102362204722" footer="0.51181102362204722"/>
  <pageSetup paperSize="9" scale="48" orientation="landscape" r:id="rId1"/>
  <headerFooter alignWithMargins="0"/>
  <rowBreaks count="1" manualBreakCount="1">
    <brk id="52" max="2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2"/>
  <sheetViews>
    <sheetView zoomScaleNormal="100" zoomScaleSheetLayoutView="100" workbookViewId="0"/>
  </sheetViews>
  <sheetFormatPr defaultRowHeight="12.75" x14ac:dyDescent="0.2"/>
  <cols>
    <col min="1" max="2" width="12" customWidth="1"/>
    <col min="3" max="3" width="7.28515625" bestFit="1" customWidth="1"/>
    <col min="4" max="4" width="34.42578125" customWidth="1"/>
    <col min="5" max="5" width="10.140625" bestFit="1" customWidth="1"/>
    <col min="6" max="6" width="7.7109375" customWidth="1"/>
    <col min="7" max="7" width="8.7109375" customWidth="1"/>
    <col min="8" max="8" width="8" bestFit="1" customWidth="1"/>
    <col min="9" max="9" width="7.28515625" bestFit="1" customWidth="1"/>
    <col min="10" max="10" width="7.7109375" customWidth="1"/>
    <col min="11" max="11" width="7.85546875" bestFit="1" customWidth="1"/>
    <col min="12" max="12" width="8" bestFit="1" customWidth="1"/>
    <col min="13" max="13" width="7.28515625" bestFit="1" customWidth="1"/>
    <col min="14" max="14" width="7.7109375" customWidth="1"/>
    <col min="15" max="15" width="7.85546875" bestFit="1" customWidth="1"/>
    <col min="16" max="16" width="8" bestFit="1" customWidth="1"/>
    <col min="17" max="17" width="7.28515625" bestFit="1" customWidth="1"/>
    <col min="18" max="18" width="7.7109375" customWidth="1"/>
    <col min="19" max="19" width="7.85546875" bestFit="1" customWidth="1"/>
    <col min="20" max="20" width="8" bestFit="1" customWidth="1"/>
    <col min="21" max="21" width="7.28515625" bestFit="1" customWidth="1"/>
    <col min="22" max="22" width="7.7109375" customWidth="1"/>
    <col min="23" max="23" width="7.85546875" bestFit="1" customWidth="1"/>
    <col min="24" max="24" width="8" bestFit="1" customWidth="1"/>
    <col min="25" max="25" width="10.140625" bestFit="1" customWidth="1"/>
  </cols>
  <sheetData>
    <row r="1" spans="1:25" x14ac:dyDescent="0.2">
      <c r="A1" s="3"/>
      <c r="B1" s="3"/>
      <c r="C1" s="3"/>
      <c r="D1" s="3"/>
      <c r="E1" s="3"/>
      <c r="F1" s="70"/>
      <c r="H1" s="70"/>
    </row>
    <row r="2" spans="1:25" x14ac:dyDescent="0.2">
      <c r="A2" s="467" t="s">
        <v>379</v>
      </c>
      <c r="B2" s="467"/>
      <c r="C2" s="467"/>
      <c r="D2" s="467"/>
      <c r="E2" s="467"/>
      <c r="F2" s="467"/>
      <c r="G2" s="467"/>
      <c r="H2" s="467"/>
      <c r="I2" s="467"/>
      <c r="J2" s="467"/>
    </row>
    <row r="3" spans="1:25" x14ac:dyDescent="0.2">
      <c r="A3" s="3"/>
      <c r="B3" s="3"/>
      <c r="C3" s="11"/>
      <c r="D3" s="11"/>
      <c r="E3" s="11"/>
      <c r="F3" s="70"/>
      <c r="H3" s="70"/>
    </row>
    <row r="4" spans="1:25" x14ac:dyDescent="0.2">
      <c r="A4" s="399" t="s">
        <v>63</v>
      </c>
      <c r="B4" s="399"/>
      <c r="C4" s="399"/>
      <c r="D4" s="399"/>
      <c r="E4" s="399"/>
      <c r="F4" s="399"/>
      <c r="G4" s="399"/>
      <c r="H4" s="399"/>
      <c r="I4" s="399"/>
      <c r="J4" s="399"/>
    </row>
    <row r="5" spans="1:25" x14ac:dyDescent="0.2">
      <c r="F5" s="70"/>
      <c r="H5" s="70"/>
    </row>
    <row r="6" spans="1:25" x14ac:dyDescent="0.2">
      <c r="A6" s="1" t="s">
        <v>320</v>
      </c>
      <c r="B6" s="1"/>
      <c r="F6" s="70"/>
      <c r="H6" s="70"/>
    </row>
    <row r="7" spans="1:25" ht="13.5" thickBot="1" x14ac:dyDescent="0.25"/>
    <row r="8" spans="1:25" ht="15" x14ac:dyDescent="0.25">
      <c r="A8" s="498" t="s">
        <v>308</v>
      </c>
      <c r="B8" s="501" t="s">
        <v>7</v>
      </c>
      <c r="C8" s="501" t="s">
        <v>58</v>
      </c>
      <c r="D8" s="501" t="s">
        <v>258</v>
      </c>
      <c r="E8" s="497" t="s">
        <v>329</v>
      </c>
      <c r="F8" s="497"/>
      <c r="G8" s="497"/>
      <c r="H8" s="497"/>
      <c r="I8" s="497"/>
      <c r="J8" s="497"/>
      <c r="K8" s="497"/>
      <c r="L8" s="497"/>
      <c r="M8" s="497"/>
      <c r="N8" s="497"/>
      <c r="O8" s="497"/>
      <c r="P8" s="497"/>
      <c r="Q8" s="497"/>
      <c r="R8" s="497"/>
      <c r="S8" s="497"/>
      <c r="T8" s="497"/>
      <c r="U8" s="497"/>
      <c r="V8" s="497"/>
      <c r="W8" s="497"/>
      <c r="X8" s="497"/>
      <c r="Y8" s="493" t="s">
        <v>2</v>
      </c>
    </row>
    <row r="9" spans="1:25" ht="12.75" customHeight="1" x14ac:dyDescent="0.2">
      <c r="A9" s="499"/>
      <c r="B9" s="502"/>
      <c r="C9" s="502"/>
      <c r="D9" s="502"/>
      <c r="E9" s="488" t="s">
        <v>321</v>
      </c>
      <c r="F9" s="488"/>
      <c r="G9" s="488"/>
      <c r="H9" s="488"/>
      <c r="I9" s="488" t="s">
        <v>322</v>
      </c>
      <c r="J9" s="488"/>
      <c r="K9" s="488"/>
      <c r="L9" s="488"/>
      <c r="M9" s="488" t="s">
        <v>323</v>
      </c>
      <c r="N9" s="488"/>
      <c r="O9" s="488"/>
      <c r="P9" s="488"/>
      <c r="Q9" s="488" t="s">
        <v>324</v>
      </c>
      <c r="R9" s="488"/>
      <c r="S9" s="488"/>
      <c r="T9" s="488"/>
      <c r="U9" s="488" t="s">
        <v>325</v>
      </c>
      <c r="V9" s="488"/>
      <c r="W9" s="488"/>
      <c r="X9" s="488"/>
      <c r="Y9" s="494"/>
    </row>
    <row r="10" spans="1:25" ht="26.25" customHeight="1" x14ac:dyDescent="0.2">
      <c r="A10" s="499"/>
      <c r="B10" s="502"/>
      <c r="C10" s="502"/>
      <c r="D10" s="502"/>
      <c r="E10" s="489" t="s">
        <v>326</v>
      </c>
      <c r="F10" s="489"/>
      <c r="G10" s="490" t="s">
        <v>330</v>
      </c>
      <c r="H10" s="490"/>
      <c r="I10" s="489" t="s">
        <v>326</v>
      </c>
      <c r="J10" s="489"/>
      <c r="K10" s="490" t="s">
        <v>330</v>
      </c>
      <c r="L10" s="490"/>
      <c r="M10" s="489" t="s">
        <v>326</v>
      </c>
      <c r="N10" s="489"/>
      <c r="O10" s="490" t="s">
        <v>330</v>
      </c>
      <c r="P10" s="490"/>
      <c r="Q10" s="489" t="s">
        <v>326</v>
      </c>
      <c r="R10" s="489"/>
      <c r="S10" s="490" t="s">
        <v>330</v>
      </c>
      <c r="T10" s="490"/>
      <c r="U10" s="489" t="s">
        <v>326</v>
      </c>
      <c r="V10" s="489"/>
      <c r="W10" s="490" t="s">
        <v>330</v>
      </c>
      <c r="X10" s="490"/>
      <c r="Y10" s="494"/>
    </row>
    <row r="11" spans="1:25" ht="26.25" thickBot="1" x14ac:dyDescent="0.25">
      <c r="A11" s="500"/>
      <c r="B11" s="503"/>
      <c r="C11" s="503"/>
      <c r="D11" s="503"/>
      <c r="E11" s="134" t="s">
        <v>218</v>
      </c>
      <c r="F11" s="134" t="s">
        <v>327</v>
      </c>
      <c r="G11" s="135" t="s">
        <v>218</v>
      </c>
      <c r="H11" s="135" t="s">
        <v>328</v>
      </c>
      <c r="I11" s="134" t="s">
        <v>218</v>
      </c>
      <c r="J11" s="134" t="s">
        <v>327</v>
      </c>
      <c r="K11" s="135" t="s">
        <v>218</v>
      </c>
      <c r="L11" s="135" t="s">
        <v>328</v>
      </c>
      <c r="M11" s="134" t="s">
        <v>218</v>
      </c>
      <c r="N11" s="134" t="s">
        <v>327</v>
      </c>
      <c r="O11" s="135" t="s">
        <v>218</v>
      </c>
      <c r="P11" s="135" t="s">
        <v>328</v>
      </c>
      <c r="Q11" s="134" t="s">
        <v>218</v>
      </c>
      <c r="R11" s="134" t="s">
        <v>327</v>
      </c>
      <c r="S11" s="135" t="s">
        <v>218</v>
      </c>
      <c r="T11" s="135" t="s">
        <v>328</v>
      </c>
      <c r="U11" s="134" t="s">
        <v>218</v>
      </c>
      <c r="V11" s="134" t="s">
        <v>327</v>
      </c>
      <c r="W11" s="135" t="s">
        <v>218</v>
      </c>
      <c r="X11" s="135" t="s">
        <v>328</v>
      </c>
      <c r="Y11" s="389" t="s">
        <v>218</v>
      </c>
    </row>
    <row r="12" spans="1:25" ht="14.25" x14ac:dyDescent="0.2">
      <c r="A12" s="491" t="s">
        <v>243</v>
      </c>
      <c r="B12" s="360" t="s">
        <v>373</v>
      </c>
      <c r="C12" s="361" t="s">
        <v>131</v>
      </c>
      <c r="D12" s="360" t="s">
        <v>35</v>
      </c>
      <c r="E12" s="383">
        <v>20195</v>
      </c>
      <c r="F12" s="384">
        <v>91.79128</v>
      </c>
      <c r="G12" s="385">
        <v>1959</v>
      </c>
      <c r="H12" s="386">
        <v>9.7004199999999994</v>
      </c>
      <c r="I12" s="387">
        <v>667</v>
      </c>
      <c r="J12" s="384">
        <v>3.0316800000000002</v>
      </c>
      <c r="K12" s="388">
        <v>231</v>
      </c>
      <c r="L12" s="386">
        <v>34.632680000000001</v>
      </c>
      <c r="M12" s="383">
        <v>800</v>
      </c>
      <c r="N12" s="384">
        <v>3.6362000000000001</v>
      </c>
      <c r="O12" s="388">
        <v>422</v>
      </c>
      <c r="P12" s="386">
        <v>52.75</v>
      </c>
      <c r="Q12" s="387">
        <v>233</v>
      </c>
      <c r="R12" s="384">
        <v>1.05904</v>
      </c>
      <c r="S12" s="388">
        <v>173</v>
      </c>
      <c r="T12" s="386">
        <v>74.248930000000001</v>
      </c>
      <c r="U12" s="387">
        <v>106</v>
      </c>
      <c r="V12" s="384">
        <v>0.48180000000000001</v>
      </c>
      <c r="W12" s="388">
        <v>80</v>
      </c>
      <c r="X12" s="386">
        <v>75.471699999999998</v>
      </c>
      <c r="Y12" s="362">
        <v>22001</v>
      </c>
    </row>
    <row r="13" spans="1:25" ht="14.25" x14ac:dyDescent="0.2">
      <c r="A13" s="492"/>
      <c r="B13" s="356" t="s">
        <v>376</v>
      </c>
      <c r="C13" s="359" t="s">
        <v>138</v>
      </c>
      <c r="D13" s="356" t="s">
        <v>30</v>
      </c>
      <c r="E13" s="377">
        <v>10514</v>
      </c>
      <c r="F13" s="379">
        <v>78.269930000000002</v>
      </c>
      <c r="G13" s="380">
        <v>722</v>
      </c>
      <c r="H13" s="381">
        <v>6.8670299999999997</v>
      </c>
      <c r="I13" s="378">
        <v>1035</v>
      </c>
      <c r="J13" s="379">
        <v>7.7049099999999999</v>
      </c>
      <c r="K13" s="382">
        <v>137</v>
      </c>
      <c r="L13" s="381">
        <v>13.23671</v>
      </c>
      <c r="M13" s="377">
        <v>1030</v>
      </c>
      <c r="N13" s="379">
        <v>7.6676799999999998</v>
      </c>
      <c r="O13" s="382">
        <v>227</v>
      </c>
      <c r="P13" s="381">
        <v>22.038830000000001</v>
      </c>
      <c r="Q13" s="378">
        <v>408</v>
      </c>
      <c r="R13" s="379">
        <v>3.0373000000000001</v>
      </c>
      <c r="S13" s="382">
        <v>154</v>
      </c>
      <c r="T13" s="381">
        <v>37.745100000000001</v>
      </c>
      <c r="U13" s="378">
        <v>446</v>
      </c>
      <c r="V13" s="379">
        <v>3.3201800000000001</v>
      </c>
      <c r="W13" s="382">
        <v>224</v>
      </c>
      <c r="X13" s="381">
        <v>50.224220000000003</v>
      </c>
      <c r="Y13" s="357">
        <v>13433</v>
      </c>
    </row>
    <row r="14" spans="1:25" ht="14.25" x14ac:dyDescent="0.2">
      <c r="A14" s="492"/>
      <c r="B14" s="465" t="s">
        <v>377</v>
      </c>
      <c r="C14" s="359" t="s">
        <v>139</v>
      </c>
      <c r="D14" s="356" t="s">
        <v>25</v>
      </c>
      <c r="E14" s="377">
        <v>18634</v>
      </c>
      <c r="F14" s="379">
        <v>83.139250000000004</v>
      </c>
      <c r="G14" s="380">
        <v>2085</v>
      </c>
      <c r="H14" s="381">
        <v>11.189220000000001</v>
      </c>
      <c r="I14" s="377">
        <v>1521</v>
      </c>
      <c r="J14" s="379">
        <v>6.7862400000000003</v>
      </c>
      <c r="K14" s="382">
        <v>267</v>
      </c>
      <c r="L14" s="381">
        <v>17.55424</v>
      </c>
      <c r="M14" s="378">
        <v>1215</v>
      </c>
      <c r="N14" s="379">
        <v>5.42096</v>
      </c>
      <c r="O14" s="382">
        <v>389</v>
      </c>
      <c r="P14" s="381">
        <v>32.016460000000002</v>
      </c>
      <c r="Q14" s="378">
        <v>501</v>
      </c>
      <c r="R14" s="379">
        <v>2.2353100000000001</v>
      </c>
      <c r="S14" s="382">
        <v>245</v>
      </c>
      <c r="T14" s="381">
        <v>48.902200000000001</v>
      </c>
      <c r="U14" s="378">
        <v>542</v>
      </c>
      <c r="V14" s="379">
        <v>2.4182399999999999</v>
      </c>
      <c r="W14" s="382">
        <v>330</v>
      </c>
      <c r="X14" s="381">
        <v>60.88561</v>
      </c>
      <c r="Y14" s="357">
        <v>22413</v>
      </c>
    </row>
    <row r="15" spans="1:25" ht="14.25" x14ac:dyDescent="0.2">
      <c r="A15" s="492"/>
      <c r="B15" s="465"/>
      <c r="C15" s="359" t="s">
        <v>140</v>
      </c>
      <c r="D15" s="356" t="s">
        <v>109</v>
      </c>
      <c r="E15" s="377">
        <v>17738</v>
      </c>
      <c r="F15" s="379">
        <v>89.486429999999999</v>
      </c>
      <c r="G15" s="380">
        <v>1075</v>
      </c>
      <c r="H15" s="381">
        <v>6.0604399999999998</v>
      </c>
      <c r="I15" s="378">
        <v>646</v>
      </c>
      <c r="J15" s="379">
        <v>3.25901</v>
      </c>
      <c r="K15" s="382">
        <v>132</v>
      </c>
      <c r="L15" s="381">
        <v>20.433440000000001</v>
      </c>
      <c r="M15" s="378">
        <v>914</v>
      </c>
      <c r="N15" s="379">
        <v>4.61104</v>
      </c>
      <c r="O15" s="382">
        <v>323</v>
      </c>
      <c r="P15" s="381">
        <v>35.339170000000003</v>
      </c>
      <c r="Q15" s="378">
        <v>269</v>
      </c>
      <c r="R15" s="379">
        <v>1.3570800000000001</v>
      </c>
      <c r="S15" s="382">
        <v>165</v>
      </c>
      <c r="T15" s="381">
        <v>61.338290000000001</v>
      </c>
      <c r="U15" s="378">
        <v>255</v>
      </c>
      <c r="V15" s="379">
        <v>1.2864500000000001</v>
      </c>
      <c r="W15" s="382">
        <v>176</v>
      </c>
      <c r="X15" s="381">
        <v>69.01961</v>
      </c>
      <c r="Y15" s="357">
        <v>19822</v>
      </c>
    </row>
    <row r="16" spans="1:25" ht="14.25" x14ac:dyDescent="0.2">
      <c r="A16" s="492"/>
      <c r="B16" s="465"/>
      <c r="C16" s="359" t="s">
        <v>141</v>
      </c>
      <c r="D16" s="356" t="s">
        <v>27</v>
      </c>
      <c r="E16" s="377">
        <v>32351</v>
      </c>
      <c r="F16" s="379">
        <v>89.397040000000004</v>
      </c>
      <c r="G16" s="380">
        <v>2560</v>
      </c>
      <c r="H16" s="381">
        <v>7.9131999999999998</v>
      </c>
      <c r="I16" s="377">
        <v>1350</v>
      </c>
      <c r="J16" s="379">
        <v>3.7305199999999998</v>
      </c>
      <c r="K16" s="382">
        <v>283</v>
      </c>
      <c r="L16" s="381">
        <v>20.962959999999999</v>
      </c>
      <c r="M16" s="377">
        <v>1312</v>
      </c>
      <c r="N16" s="379">
        <v>3.6255099999999998</v>
      </c>
      <c r="O16" s="382">
        <v>426</v>
      </c>
      <c r="P16" s="381">
        <v>32.46951</v>
      </c>
      <c r="Q16" s="378">
        <v>521</v>
      </c>
      <c r="R16" s="379">
        <v>1.4397</v>
      </c>
      <c r="S16" s="382">
        <v>287</v>
      </c>
      <c r="T16" s="381">
        <v>55.086370000000002</v>
      </c>
      <c r="U16" s="378">
        <v>654</v>
      </c>
      <c r="V16" s="379">
        <v>1.8072299999999999</v>
      </c>
      <c r="W16" s="382">
        <v>402</v>
      </c>
      <c r="X16" s="381">
        <v>61.467889999999997</v>
      </c>
      <c r="Y16" s="357">
        <v>36188</v>
      </c>
    </row>
    <row r="17" spans="1:25" ht="14.25" x14ac:dyDescent="0.2">
      <c r="A17" s="492"/>
      <c r="B17" s="465"/>
      <c r="C17" s="359" t="s">
        <v>142</v>
      </c>
      <c r="D17" s="356" t="s">
        <v>28</v>
      </c>
      <c r="E17" s="377">
        <v>6362</v>
      </c>
      <c r="F17" s="379">
        <v>85.030739999999994</v>
      </c>
      <c r="G17" s="382">
        <v>652</v>
      </c>
      <c r="H17" s="381">
        <v>10.24835</v>
      </c>
      <c r="I17" s="378">
        <v>342</v>
      </c>
      <c r="J17" s="379">
        <v>4.57097</v>
      </c>
      <c r="K17" s="382">
        <v>87</v>
      </c>
      <c r="L17" s="381">
        <v>25.438600000000001</v>
      </c>
      <c r="M17" s="378">
        <v>406</v>
      </c>
      <c r="N17" s="379">
        <v>5.4263599999999999</v>
      </c>
      <c r="O17" s="382">
        <v>114</v>
      </c>
      <c r="P17" s="381">
        <v>28.07882</v>
      </c>
      <c r="Q17" s="378">
        <v>154</v>
      </c>
      <c r="R17" s="379">
        <v>2.0582699999999998</v>
      </c>
      <c r="S17" s="382">
        <v>83</v>
      </c>
      <c r="T17" s="381">
        <v>53.896099999999997</v>
      </c>
      <c r="U17" s="378">
        <v>218</v>
      </c>
      <c r="V17" s="379">
        <v>2.9136600000000001</v>
      </c>
      <c r="W17" s="382">
        <v>125</v>
      </c>
      <c r="X17" s="381">
        <v>57.339449999999999</v>
      </c>
      <c r="Y17" s="357">
        <v>7482</v>
      </c>
    </row>
    <row r="18" spans="1:25" ht="14.25" x14ac:dyDescent="0.2">
      <c r="A18" s="492"/>
      <c r="B18" s="465" t="s">
        <v>378</v>
      </c>
      <c r="C18" s="359" t="s">
        <v>145</v>
      </c>
      <c r="D18" s="356" t="s">
        <v>73</v>
      </c>
      <c r="E18" s="377">
        <v>24578</v>
      </c>
      <c r="F18" s="379">
        <v>83.958460000000002</v>
      </c>
      <c r="G18" s="380">
        <v>2535</v>
      </c>
      <c r="H18" s="381">
        <v>10.3141</v>
      </c>
      <c r="I18" s="377">
        <v>1797</v>
      </c>
      <c r="J18" s="379">
        <v>6.1385500000000004</v>
      </c>
      <c r="K18" s="382">
        <v>483</v>
      </c>
      <c r="L18" s="381">
        <v>26.878129999999999</v>
      </c>
      <c r="M18" s="377">
        <v>1690</v>
      </c>
      <c r="N18" s="379">
        <v>5.7730399999999999</v>
      </c>
      <c r="O18" s="380">
        <v>1053</v>
      </c>
      <c r="P18" s="381">
        <v>62.307690000000001</v>
      </c>
      <c r="Q18" s="378">
        <v>681</v>
      </c>
      <c r="R18" s="379">
        <v>2.3262999999999998</v>
      </c>
      <c r="S18" s="382">
        <v>524</v>
      </c>
      <c r="T18" s="381">
        <v>76.945670000000007</v>
      </c>
      <c r="U18" s="378">
        <v>528</v>
      </c>
      <c r="V18" s="379">
        <v>1.80365</v>
      </c>
      <c r="W18" s="382">
        <v>439</v>
      </c>
      <c r="X18" s="381">
        <v>83.143940000000001</v>
      </c>
      <c r="Y18" s="357">
        <v>29274</v>
      </c>
    </row>
    <row r="19" spans="1:25" ht="14.25" x14ac:dyDescent="0.2">
      <c r="A19" s="492"/>
      <c r="B19" s="465"/>
      <c r="C19" s="359" t="s">
        <v>146</v>
      </c>
      <c r="D19" s="356" t="s">
        <v>26</v>
      </c>
      <c r="E19" s="377">
        <v>21058</v>
      </c>
      <c r="F19" s="379">
        <v>82.493049999999997</v>
      </c>
      <c r="G19" s="380">
        <v>2600</v>
      </c>
      <c r="H19" s="381">
        <v>12.34685</v>
      </c>
      <c r="I19" s="377">
        <v>2493</v>
      </c>
      <c r="J19" s="379">
        <v>9.7661300000000004</v>
      </c>
      <c r="K19" s="382">
        <v>486</v>
      </c>
      <c r="L19" s="381">
        <v>19.494579999999999</v>
      </c>
      <c r="M19" s="377">
        <v>1296</v>
      </c>
      <c r="N19" s="379">
        <v>5.0769799999999998</v>
      </c>
      <c r="O19" s="382">
        <v>621</v>
      </c>
      <c r="P19" s="381">
        <v>47.916670000000003</v>
      </c>
      <c r="Q19" s="378">
        <v>396</v>
      </c>
      <c r="R19" s="379">
        <v>1.5512999999999999</v>
      </c>
      <c r="S19" s="382">
        <v>295</v>
      </c>
      <c r="T19" s="381">
        <v>74.494950000000003</v>
      </c>
      <c r="U19" s="378">
        <v>284</v>
      </c>
      <c r="V19" s="379">
        <v>1.1125499999999999</v>
      </c>
      <c r="W19" s="382">
        <v>225</v>
      </c>
      <c r="X19" s="381">
        <v>79.225350000000006</v>
      </c>
      <c r="Y19" s="357">
        <v>25527</v>
      </c>
    </row>
    <row r="20" spans="1:25" ht="14.25" x14ac:dyDescent="0.2">
      <c r="A20" s="492"/>
      <c r="B20" s="465"/>
      <c r="C20" s="359" t="s">
        <v>148</v>
      </c>
      <c r="D20" s="356" t="s">
        <v>19</v>
      </c>
      <c r="E20" s="377">
        <v>20838</v>
      </c>
      <c r="F20" s="379">
        <v>88.823530000000005</v>
      </c>
      <c r="G20" s="380">
        <v>2099</v>
      </c>
      <c r="H20" s="381">
        <v>10.072939999999999</v>
      </c>
      <c r="I20" s="377">
        <v>1031</v>
      </c>
      <c r="J20" s="379">
        <v>4.3947099999999999</v>
      </c>
      <c r="K20" s="382">
        <v>285</v>
      </c>
      <c r="L20" s="381">
        <v>27.643059999999998</v>
      </c>
      <c r="M20" s="378">
        <v>1268</v>
      </c>
      <c r="N20" s="379">
        <v>5.4049399999999999</v>
      </c>
      <c r="O20" s="382">
        <v>336</v>
      </c>
      <c r="P20" s="381">
        <v>26.498419999999999</v>
      </c>
      <c r="Q20" s="378">
        <v>248</v>
      </c>
      <c r="R20" s="379">
        <v>1.0571200000000001</v>
      </c>
      <c r="S20" s="382">
        <v>152</v>
      </c>
      <c r="T20" s="381">
        <v>61.290320000000001</v>
      </c>
      <c r="U20" s="378">
        <v>75</v>
      </c>
      <c r="V20" s="379">
        <v>0.31968999999999997</v>
      </c>
      <c r="W20" s="382">
        <v>48</v>
      </c>
      <c r="X20" s="381">
        <v>64</v>
      </c>
      <c r="Y20" s="357">
        <v>23460</v>
      </c>
    </row>
    <row r="21" spans="1:25" ht="14.25" x14ac:dyDescent="0.2">
      <c r="A21" s="492"/>
      <c r="B21" s="465" t="s">
        <v>297</v>
      </c>
      <c r="C21" s="359" t="s">
        <v>149</v>
      </c>
      <c r="D21" s="356" t="s">
        <v>17</v>
      </c>
      <c r="E21" s="377">
        <v>6017</v>
      </c>
      <c r="F21" s="379">
        <v>99.701740000000001</v>
      </c>
      <c r="G21" s="382">
        <v>854</v>
      </c>
      <c r="H21" s="381">
        <v>14.19312</v>
      </c>
      <c r="I21" s="378">
        <v>10</v>
      </c>
      <c r="J21" s="379">
        <v>0.16569999999999999</v>
      </c>
      <c r="K21" s="382">
        <v>2</v>
      </c>
      <c r="L21" s="381">
        <v>20</v>
      </c>
      <c r="M21" s="378">
        <v>5</v>
      </c>
      <c r="N21" s="379">
        <v>8.2849999999999993E-2</v>
      </c>
      <c r="O21" s="382">
        <v>1</v>
      </c>
      <c r="P21" s="381">
        <v>20</v>
      </c>
      <c r="Q21" s="378">
        <v>2</v>
      </c>
      <c r="R21" s="379">
        <v>3.3140000000000003E-2</v>
      </c>
      <c r="S21" s="382">
        <v>0</v>
      </c>
      <c r="T21" s="381">
        <v>0</v>
      </c>
      <c r="U21" s="378">
        <v>1</v>
      </c>
      <c r="V21" s="379">
        <v>1.6570000000000001E-2</v>
      </c>
      <c r="W21" s="382">
        <v>0</v>
      </c>
      <c r="X21" s="381">
        <v>0</v>
      </c>
      <c r="Y21" s="357">
        <v>6035</v>
      </c>
    </row>
    <row r="22" spans="1:25" ht="14.25" x14ac:dyDescent="0.2">
      <c r="A22" s="492"/>
      <c r="B22" s="465"/>
      <c r="C22" s="359" t="s">
        <v>150</v>
      </c>
      <c r="D22" s="356" t="s">
        <v>18</v>
      </c>
      <c r="E22" s="377">
        <v>14727</v>
      </c>
      <c r="F22" s="379">
        <v>94.743949999999998</v>
      </c>
      <c r="G22" s="380">
        <v>1785</v>
      </c>
      <c r="H22" s="381">
        <v>12.12059</v>
      </c>
      <c r="I22" s="378">
        <v>437</v>
      </c>
      <c r="J22" s="379">
        <v>2.8113700000000001</v>
      </c>
      <c r="K22" s="382">
        <v>116</v>
      </c>
      <c r="L22" s="381">
        <v>26.544619999999998</v>
      </c>
      <c r="M22" s="378">
        <v>278</v>
      </c>
      <c r="N22" s="379">
        <v>1.78847</v>
      </c>
      <c r="O22" s="382">
        <v>120</v>
      </c>
      <c r="P22" s="381">
        <v>43.165469999999999</v>
      </c>
      <c r="Q22" s="378">
        <v>68</v>
      </c>
      <c r="R22" s="379">
        <v>0.43747000000000003</v>
      </c>
      <c r="S22" s="382">
        <v>43</v>
      </c>
      <c r="T22" s="381">
        <v>63.235289999999999</v>
      </c>
      <c r="U22" s="378">
        <v>34</v>
      </c>
      <c r="V22" s="379">
        <v>0.21873000000000001</v>
      </c>
      <c r="W22" s="382">
        <v>20</v>
      </c>
      <c r="X22" s="381">
        <v>58.823529999999998</v>
      </c>
      <c r="Y22" s="357">
        <v>15544</v>
      </c>
    </row>
    <row r="23" spans="1:25" ht="14.25" x14ac:dyDescent="0.2">
      <c r="A23" s="492"/>
      <c r="B23" s="465"/>
      <c r="C23" s="359" t="s">
        <v>151</v>
      </c>
      <c r="D23" s="356" t="s">
        <v>20</v>
      </c>
      <c r="E23" s="377">
        <v>16997</v>
      </c>
      <c r="F23" s="379">
        <v>95.628450000000001</v>
      </c>
      <c r="G23" s="380">
        <v>1878</v>
      </c>
      <c r="H23" s="381">
        <v>11.049010000000001</v>
      </c>
      <c r="I23" s="378">
        <v>340</v>
      </c>
      <c r="J23" s="379">
        <v>1.9129100000000001</v>
      </c>
      <c r="K23" s="382">
        <v>90</v>
      </c>
      <c r="L23" s="381">
        <v>26.470590000000001</v>
      </c>
      <c r="M23" s="378">
        <v>354</v>
      </c>
      <c r="N23" s="379">
        <v>1.9916700000000001</v>
      </c>
      <c r="O23" s="382">
        <v>100</v>
      </c>
      <c r="P23" s="381">
        <v>28.24859</v>
      </c>
      <c r="Q23" s="378">
        <v>65</v>
      </c>
      <c r="R23" s="379">
        <v>0.36570000000000003</v>
      </c>
      <c r="S23" s="382">
        <v>35</v>
      </c>
      <c r="T23" s="381">
        <v>53.846150000000002</v>
      </c>
      <c r="U23" s="378">
        <v>18</v>
      </c>
      <c r="V23" s="379">
        <v>0.10127</v>
      </c>
      <c r="W23" s="382">
        <v>12</v>
      </c>
      <c r="X23" s="381">
        <v>66.666669999999996</v>
      </c>
      <c r="Y23" s="357">
        <v>17774</v>
      </c>
    </row>
    <row r="24" spans="1:25" ht="14.25" x14ac:dyDescent="0.2">
      <c r="A24" s="492"/>
      <c r="B24" s="465" t="s">
        <v>299</v>
      </c>
      <c r="C24" s="359" t="s">
        <v>155</v>
      </c>
      <c r="D24" s="356" t="s">
        <v>40</v>
      </c>
      <c r="E24" s="377">
        <v>30906</v>
      </c>
      <c r="F24" s="379">
        <v>97.458380000000005</v>
      </c>
      <c r="G24" s="380">
        <v>3963</v>
      </c>
      <c r="H24" s="381">
        <v>12.822749999999999</v>
      </c>
      <c r="I24" s="378">
        <v>605</v>
      </c>
      <c r="J24" s="379">
        <v>1.9077999999999999</v>
      </c>
      <c r="K24" s="382">
        <v>151</v>
      </c>
      <c r="L24" s="381">
        <v>24.958680000000001</v>
      </c>
      <c r="M24" s="378">
        <v>175</v>
      </c>
      <c r="N24" s="379">
        <v>0.55184</v>
      </c>
      <c r="O24" s="382">
        <v>84</v>
      </c>
      <c r="P24" s="381">
        <v>48</v>
      </c>
      <c r="Q24" s="378">
        <v>24</v>
      </c>
      <c r="R24" s="379">
        <v>7.5679999999999997E-2</v>
      </c>
      <c r="S24" s="382">
        <v>14</v>
      </c>
      <c r="T24" s="381">
        <v>58.333329999999997</v>
      </c>
      <c r="U24" s="378">
        <v>2</v>
      </c>
      <c r="V24" s="379">
        <v>6.3099999999999996E-3</v>
      </c>
      <c r="W24" s="382">
        <v>1</v>
      </c>
      <c r="X24" s="381">
        <v>50</v>
      </c>
      <c r="Y24" s="357">
        <v>31712</v>
      </c>
    </row>
    <row r="25" spans="1:25" ht="14.25" x14ac:dyDescent="0.2">
      <c r="A25" s="492"/>
      <c r="B25" s="465"/>
      <c r="C25" s="359" t="s">
        <v>156</v>
      </c>
      <c r="D25" s="356" t="s">
        <v>41</v>
      </c>
      <c r="E25" s="377">
        <v>21618</v>
      </c>
      <c r="F25" s="379">
        <v>98.474010000000007</v>
      </c>
      <c r="G25" s="380">
        <v>2898</v>
      </c>
      <c r="H25" s="381">
        <v>13.4055</v>
      </c>
      <c r="I25" s="378">
        <v>246</v>
      </c>
      <c r="J25" s="379">
        <v>1.1205799999999999</v>
      </c>
      <c r="K25" s="382">
        <v>80</v>
      </c>
      <c r="L25" s="381">
        <v>32.520330000000001</v>
      </c>
      <c r="M25" s="378">
        <v>82</v>
      </c>
      <c r="N25" s="379">
        <v>0.37352999999999997</v>
      </c>
      <c r="O25" s="382">
        <v>52</v>
      </c>
      <c r="P25" s="381">
        <v>63.414630000000002</v>
      </c>
      <c r="Q25" s="378">
        <v>6</v>
      </c>
      <c r="R25" s="379">
        <v>2.733E-2</v>
      </c>
      <c r="S25" s="382">
        <v>1</v>
      </c>
      <c r="T25" s="381">
        <v>16.66667</v>
      </c>
      <c r="U25" s="378">
        <v>1</v>
      </c>
      <c r="V25" s="379">
        <v>4.5599999999999998E-3</v>
      </c>
      <c r="W25" s="382">
        <v>0</v>
      </c>
      <c r="X25" s="381">
        <v>0</v>
      </c>
      <c r="Y25" s="357">
        <v>21953</v>
      </c>
    </row>
    <row r="26" spans="1:25" ht="14.25" x14ac:dyDescent="0.2">
      <c r="A26" s="492"/>
      <c r="B26" s="465"/>
      <c r="C26" s="359" t="s">
        <v>159</v>
      </c>
      <c r="D26" s="356" t="s">
        <v>44</v>
      </c>
      <c r="E26" s="377">
        <v>39758</v>
      </c>
      <c r="F26" s="379">
        <v>94.72054</v>
      </c>
      <c r="G26" s="380">
        <v>2298</v>
      </c>
      <c r="H26" s="381">
        <v>5.7799699999999996</v>
      </c>
      <c r="I26" s="378">
        <v>258</v>
      </c>
      <c r="J26" s="379">
        <v>0.61467000000000005</v>
      </c>
      <c r="K26" s="382">
        <v>107</v>
      </c>
      <c r="L26" s="381">
        <v>41.47287</v>
      </c>
      <c r="M26" s="378">
        <v>793</v>
      </c>
      <c r="N26" s="379">
        <v>1.8892599999999999</v>
      </c>
      <c r="O26" s="382">
        <v>248</v>
      </c>
      <c r="P26" s="381">
        <v>31.27364</v>
      </c>
      <c r="Q26" s="378">
        <v>488</v>
      </c>
      <c r="R26" s="379">
        <v>1.16262</v>
      </c>
      <c r="S26" s="382">
        <v>106</v>
      </c>
      <c r="T26" s="381">
        <v>21.721309999999999</v>
      </c>
      <c r="U26" s="378">
        <v>677</v>
      </c>
      <c r="V26" s="379">
        <v>1.6129</v>
      </c>
      <c r="W26" s="382">
        <v>162</v>
      </c>
      <c r="X26" s="381">
        <v>23.929099999999998</v>
      </c>
      <c r="Y26" s="357">
        <v>41974</v>
      </c>
    </row>
    <row r="27" spans="1:25" ht="14.25" customHeight="1" x14ac:dyDescent="0.2">
      <c r="A27" s="492"/>
      <c r="B27" s="465" t="s">
        <v>300</v>
      </c>
      <c r="C27" s="359" t="s">
        <v>161</v>
      </c>
      <c r="D27" s="356" t="s">
        <v>45</v>
      </c>
      <c r="E27" s="377">
        <v>24223</v>
      </c>
      <c r="F27" s="379">
        <v>92.225399999999993</v>
      </c>
      <c r="G27" s="380">
        <v>2979</v>
      </c>
      <c r="H27" s="381">
        <v>12.29823</v>
      </c>
      <c r="I27" s="378">
        <v>856</v>
      </c>
      <c r="J27" s="379">
        <v>3.25909</v>
      </c>
      <c r="K27" s="382">
        <v>167</v>
      </c>
      <c r="L27" s="381">
        <v>19.509350000000001</v>
      </c>
      <c r="M27" s="378">
        <v>875</v>
      </c>
      <c r="N27" s="379">
        <v>3.3314300000000001</v>
      </c>
      <c r="O27" s="382">
        <v>316</v>
      </c>
      <c r="P27" s="381">
        <v>36.114289999999997</v>
      </c>
      <c r="Q27" s="378">
        <v>212</v>
      </c>
      <c r="R27" s="379">
        <v>0.80715999999999999</v>
      </c>
      <c r="S27" s="382">
        <v>146</v>
      </c>
      <c r="T27" s="381">
        <v>68.867919999999998</v>
      </c>
      <c r="U27" s="378">
        <v>99</v>
      </c>
      <c r="V27" s="379">
        <v>0.37692999999999999</v>
      </c>
      <c r="W27" s="382">
        <v>72</v>
      </c>
      <c r="X27" s="381">
        <v>72.727270000000004</v>
      </c>
      <c r="Y27" s="357">
        <v>26265</v>
      </c>
    </row>
    <row r="28" spans="1:25" ht="14.25" x14ac:dyDescent="0.2">
      <c r="A28" s="492"/>
      <c r="B28" s="465"/>
      <c r="C28" s="359" t="s">
        <v>162</v>
      </c>
      <c r="D28" s="356" t="s">
        <v>46</v>
      </c>
      <c r="E28" s="377">
        <v>22026</v>
      </c>
      <c r="F28" s="379">
        <v>81.729129999999998</v>
      </c>
      <c r="G28" s="380">
        <v>3295</v>
      </c>
      <c r="H28" s="381">
        <v>14.95959</v>
      </c>
      <c r="I28" s="377">
        <v>1374</v>
      </c>
      <c r="J28" s="379">
        <v>5.0983299999999998</v>
      </c>
      <c r="K28" s="382">
        <v>243</v>
      </c>
      <c r="L28" s="381">
        <v>17.685590000000001</v>
      </c>
      <c r="M28" s="377">
        <v>1730</v>
      </c>
      <c r="N28" s="379">
        <v>6.4192900000000002</v>
      </c>
      <c r="O28" s="382">
        <v>474</v>
      </c>
      <c r="P28" s="381">
        <v>27.39884</v>
      </c>
      <c r="Q28" s="378">
        <v>705</v>
      </c>
      <c r="R28" s="379">
        <v>2.6159599999999998</v>
      </c>
      <c r="S28" s="382">
        <v>309</v>
      </c>
      <c r="T28" s="381">
        <v>43.829790000000003</v>
      </c>
      <c r="U28" s="377">
        <v>1115</v>
      </c>
      <c r="V28" s="379">
        <v>4.1372900000000001</v>
      </c>
      <c r="W28" s="382">
        <v>612</v>
      </c>
      <c r="X28" s="381">
        <v>54.887889999999999</v>
      </c>
      <c r="Y28" s="357">
        <v>26950</v>
      </c>
    </row>
    <row r="29" spans="1:25" ht="14.25" x14ac:dyDescent="0.2">
      <c r="A29" s="492"/>
      <c r="B29" s="465" t="s">
        <v>2</v>
      </c>
      <c r="C29" s="465"/>
      <c r="D29" s="465"/>
      <c r="E29" s="377">
        <v>348540</v>
      </c>
      <c r="F29" s="379">
        <v>89.874600000000001</v>
      </c>
      <c r="G29" s="380">
        <v>36237</v>
      </c>
      <c r="H29" s="381">
        <v>10.396800000000001</v>
      </c>
      <c r="I29" s="377">
        <v>15008</v>
      </c>
      <c r="J29" s="379">
        <v>3.8699699999999999</v>
      </c>
      <c r="K29" s="380">
        <v>3347</v>
      </c>
      <c r="L29" s="381">
        <v>22.301439999999999</v>
      </c>
      <c r="M29" s="377">
        <v>14223</v>
      </c>
      <c r="N29" s="379">
        <v>3.6675499999999999</v>
      </c>
      <c r="O29" s="380">
        <v>5306</v>
      </c>
      <c r="P29" s="381">
        <v>37.305770000000003</v>
      </c>
      <c r="Q29" s="377">
        <v>4981</v>
      </c>
      <c r="R29" s="379">
        <v>1.2844</v>
      </c>
      <c r="S29" s="380">
        <v>2732</v>
      </c>
      <c r="T29" s="381">
        <v>54.848419999999997</v>
      </c>
      <c r="U29" s="377">
        <v>5055</v>
      </c>
      <c r="V29" s="379">
        <v>1.30348</v>
      </c>
      <c r="W29" s="380">
        <v>2928</v>
      </c>
      <c r="X29" s="381">
        <v>57.922849999999997</v>
      </c>
      <c r="Y29" s="357">
        <v>387807</v>
      </c>
    </row>
    <row r="30" spans="1:25" ht="14.25" x14ac:dyDescent="0.2">
      <c r="A30" s="492" t="s">
        <v>244</v>
      </c>
      <c r="B30" s="465" t="s">
        <v>373</v>
      </c>
      <c r="C30" s="359" t="s">
        <v>128</v>
      </c>
      <c r="D30" s="356" t="s">
        <v>61</v>
      </c>
      <c r="E30" s="377">
        <v>34256</v>
      </c>
      <c r="F30" s="379">
        <v>94.014330000000001</v>
      </c>
      <c r="G30" s="380">
        <v>4365</v>
      </c>
      <c r="H30" s="381">
        <v>12.742290000000001</v>
      </c>
      <c r="I30" s="378">
        <v>1214</v>
      </c>
      <c r="J30" s="379">
        <v>3.3317800000000002</v>
      </c>
      <c r="K30" s="382">
        <v>339</v>
      </c>
      <c r="L30" s="381">
        <v>27.924219999999998</v>
      </c>
      <c r="M30" s="378">
        <v>768</v>
      </c>
      <c r="N30" s="379">
        <v>2.1077499999999998</v>
      </c>
      <c r="O30" s="382">
        <v>380</v>
      </c>
      <c r="P30" s="381">
        <v>49.479170000000003</v>
      </c>
      <c r="Q30" s="378">
        <v>143</v>
      </c>
      <c r="R30" s="379">
        <v>0.39245999999999998</v>
      </c>
      <c r="S30" s="382">
        <v>98</v>
      </c>
      <c r="T30" s="381">
        <v>68.531469999999999</v>
      </c>
      <c r="U30" s="378">
        <v>56</v>
      </c>
      <c r="V30" s="379">
        <v>0.15368999999999999</v>
      </c>
      <c r="W30" s="382">
        <v>31</v>
      </c>
      <c r="X30" s="381">
        <v>55.357140000000001</v>
      </c>
      <c r="Y30" s="357">
        <v>36437</v>
      </c>
    </row>
    <row r="31" spans="1:25" ht="14.25" x14ac:dyDescent="0.2">
      <c r="A31" s="492"/>
      <c r="B31" s="465"/>
      <c r="C31" s="359" t="s">
        <v>130</v>
      </c>
      <c r="D31" s="356" t="s">
        <v>33</v>
      </c>
      <c r="E31" s="377">
        <v>46107</v>
      </c>
      <c r="F31" s="379">
        <v>93.322670000000002</v>
      </c>
      <c r="G31" s="380">
        <v>8992</v>
      </c>
      <c r="H31" s="381">
        <v>19.502459999999999</v>
      </c>
      <c r="I31" s="377">
        <v>1005</v>
      </c>
      <c r="J31" s="379">
        <v>2.03417</v>
      </c>
      <c r="K31" s="382">
        <v>367</v>
      </c>
      <c r="L31" s="381">
        <v>36.517409999999998</v>
      </c>
      <c r="M31" s="377">
        <v>1186</v>
      </c>
      <c r="N31" s="379">
        <v>2.4005200000000002</v>
      </c>
      <c r="O31" s="382">
        <v>608</v>
      </c>
      <c r="P31" s="381">
        <v>51.264760000000003</v>
      </c>
      <c r="Q31" s="378">
        <v>508</v>
      </c>
      <c r="R31" s="379">
        <v>1.0282199999999999</v>
      </c>
      <c r="S31" s="382">
        <v>360</v>
      </c>
      <c r="T31" s="381">
        <v>70.866140000000001</v>
      </c>
      <c r="U31" s="377">
        <v>600</v>
      </c>
      <c r="V31" s="379">
        <v>1.2144299999999999</v>
      </c>
      <c r="W31" s="382">
        <v>345</v>
      </c>
      <c r="X31" s="381">
        <v>57.5</v>
      </c>
      <c r="Y31" s="357">
        <v>49406</v>
      </c>
    </row>
    <row r="32" spans="1:25" ht="14.25" x14ac:dyDescent="0.2">
      <c r="A32" s="492"/>
      <c r="B32" s="465"/>
      <c r="C32" s="359" t="s">
        <v>115</v>
      </c>
      <c r="D32" s="356" t="s">
        <v>34</v>
      </c>
      <c r="E32" s="377">
        <v>34917</v>
      </c>
      <c r="F32" s="379">
        <v>96.690849999999998</v>
      </c>
      <c r="G32" s="380">
        <v>7384</v>
      </c>
      <c r="H32" s="381">
        <v>21.147290000000002</v>
      </c>
      <c r="I32" s="378">
        <v>876</v>
      </c>
      <c r="J32" s="379">
        <v>2.4257900000000001</v>
      </c>
      <c r="K32" s="382">
        <v>411</v>
      </c>
      <c r="L32" s="381">
        <v>46.917810000000003</v>
      </c>
      <c r="M32" s="378">
        <v>248</v>
      </c>
      <c r="N32" s="379">
        <v>0.68674999999999997</v>
      </c>
      <c r="O32" s="382">
        <v>116</v>
      </c>
      <c r="P32" s="381">
        <v>46.774189999999997</v>
      </c>
      <c r="Q32" s="378">
        <v>44</v>
      </c>
      <c r="R32" s="379">
        <v>0.12184</v>
      </c>
      <c r="S32" s="382">
        <v>10</v>
      </c>
      <c r="T32" s="381">
        <v>22.727270000000001</v>
      </c>
      <c r="U32" s="378">
        <v>27</v>
      </c>
      <c r="V32" s="379">
        <v>7.4770000000000003E-2</v>
      </c>
      <c r="W32" s="382">
        <v>1</v>
      </c>
      <c r="X32" s="381">
        <v>3.7037</v>
      </c>
      <c r="Y32" s="357">
        <v>36112</v>
      </c>
    </row>
    <row r="33" spans="1:25" ht="14.25" x14ac:dyDescent="0.2">
      <c r="A33" s="492"/>
      <c r="B33" s="465"/>
      <c r="C33" s="359" t="s">
        <v>133</v>
      </c>
      <c r="D33" s="356" t="s">
        <v>39</v>
      </c>
      <c r="E33" s="377">
        <v>21038</v>
      </c>
      <c r="F33" s="379">
        <v>83.098309999999998</v>
      </c>
      <c r="G33" s="380">
        <v>2492</v>
      </c>
      <c r="H33" s="381">
        <v>11.845230000000001</v>
      </c>
      <c r="I33" s="377">
        <v>1231</v>
      </c>
      <c r="J33" s="379">
        <v>4.8623500000000002</v>
      </c>
      <c r="K33" s="382">
        <v>188</v>
      </c>
      <c r="L33" s="381">
        <v>15.27214</v>
      </c>
      <c r="M33" s="377">
        <v>1683</v>
      </c>
      <c r="N33" s="379">
        <v>6.64771</v>
      </c>
      <c r="O33" s="382">
        <v>529</v>
      </c>
      <c r="P33" s="381">
        <v>31.43197</v>
      </c>
      <c r="Q33" s="378">
        <v>599</v>
      </c>
      <c r="R33" s="379">
        <v>2.3660000000000001</v>
      </c>
      <c r="S33" s="382">
        <v>263</v>
      </c>
      <c r="T33" s="381">
        <v>43.906509999999997</v>
      </c>
      <c r="U33" s="378">
        <v>766</v>
      </c>
      <c r="V33" s="379">
        <v>3.02563</v>
      </c>
      <c r="W33" s="382">
        <v>430</v>
      </c>
      <c r="X33" s="381">
        <v>56.135770000000001</v>
      </c>
      <c r="Y33" s="357">
        <v>25317</v>
      </c>
    </row>
    <row r="34" spans="1:25" ht="14.25" x14ac:dyDescent="0.2">
      <c r="A34" s="492"/>
      <c r="B34" s="465"/>
      <c r="C34" s="359" t="s">
        <v>339</v>
      </c>
      <c r="D34" s="356" t="s">
        <v>60</v>
      </c>
      <c r="E34" s="377">
        <v>19571</v>
      </c>
      <c r="F34" s="379">
        <v>66.364869999999996</v>
      </c>
      <c r="G34" s="380">
        <v>4078</v>
      </c>
      <c r="H34" s="381">
        <v>20.836950000000002</v>
      </c>
      <c r="I34" s="377">
        <v>2355</v>
      </c>
      <c r="J34" s="379">
        <v>7.98576</v>
      </c>
      <c r="K34" s="382">
        <v>534</v>
      </c>
      <c r="L34" s="381">
        <v>22.675160000000002</v>
      </c>
      <c r="M34" s="377">
        <v>2947</v>
      </c>
      <c r="N34" s="379">
        <v>9.9932200000000009</v>
      </c>
      <c r="O34" s="382">
        <v>982</v>
      </c>
      <c r="P34" s="381">
        <v>33.322020000000002</v>
      </c>
      <c r="Q34" s="377">
        <v>1739</v>
      </c>
      <c r="R34" s="379">
        <v>5.8969100000000001</v>
      </c>
      <c r="S34" s="382">
        <v>872</v>
      </c>
      <c r="T34" s="381">
        <v>50.14376</v>
      </c>
      <c r="U34" s="377">
        <v>2878</v>
      </c>
      <c r="V34" s="379">
        <v>9.7592400000000001</v>
      </c>
      <c r="W34" s="380">
        <v>1841</v>
      </c>
      <c r="X34" s="381">
        <v>63.968029999999999</v>
      </c>
      <c r="Y34" s="357">
        <v>29490</v>
      </c>
    </row>
    <row r="35" spans="1:25" ht="14.25" x14ac:dyDescent="0.2">
      <c r="A35" s="492"/>
      <c r="B35" s="465" t="s">
        <v>374</v>
      </c>
      <c r="C35" s="359" t="s">
        <v>123</v>
      </c>
      <c r="D35" s="356" t="s">
        <v>32</v>
      </c>
      <c r="E35" s="377">
        <v>48280</v>
      </c>
      <c r="F35" s="379">
        <v>77.932559999999995</v>
      </c>
      <c r="G35" s="380">
        <v>5397</v>
      </c>
      <c r="H35" s="381">
        <v>11.17854</v>
      </c>
      <c r="I35" s="377">
        <v>3976</v>
      </c>
      <c r="J35" s="379">
        <v>6.41798</v>
      </c>
      <c r="K35" s="382">
        <v>755</v>
      </c>
      <c r="L35" s="381">
        <v>18.98893</v>
      </c>
      <c r="M35" s="377">
        <v>4513</v>
      </c>
      <c r="N35" s="379">
        <v>7.2847900000000001</v>
      </c>
      <c r="O35" s="380">
        <v>1988</v>
      </c>
      <c r="P35" s="381">
        <v>44.050519999999999</v>
      </c>
      <c r="Q35" s="377">
        <v>2456</v>
      </c>
      <c r="R35" s="379">
        <v>3.9644200000000001</v>
      </c>
      <c r="S35" s="380">
        <v>1512</v>
      </c>
      <c r="T35" s="381">
        <v>61.563519999999997</v>
      </c>
      <c r="U35" s="377">
        <v>2726</v>
      </c>
      <c r="V35" s="379">
        <v>4.4002499999999998</v>
      </c>
      <c r="W35" s="380">
        <v>1863</v>
      </c>
      <c r="X35" s="381">
        <v>68.341890000000006</v>
      </c>
      <c r="Y35" s="357">
        <v>61951</v>
      </c>
    </row>
    <row r="36" spans="1:25" ht="14.25" x14ac:dyDescent="0.2">
      <c r="A36" s="492"/>
      <c r="B36" s="465"/>
      <c r="C36" s="359" t="s">
        <v>124</v>
      </c>
      <c r="D36" s="356" t="s">
        <v>37</v>
      </c>
      <c r="E36" s="377">
        <v>35226</v>
      </c>
      <c r="F36" s="379">
        <v>83.775679999999994</v>
      </c>
      <c r="G36" s="380">
        <v>4576</v>
      </c>
      <c r="H36" s="381">
        <v>12.990399999999999</v>
      </c>
      <c r="I36" s="377">
        <v>2346</v>
      </c>
      <c r="J36" s="379">
        <v>5.5793400000000002</v>
      </c>
      <c r="K36" s="382">
        <v>597</v>
      </c>
      <c r="L36" s="381">
        <v>25.447569999999999</v>
      </c>
      <c r="M36" s="377">
        <v>2920</v>
      </c>
      <c r="N36" s="379">
        <v>6.9444400000000002</v>
      </c>
      <c r="O36" s="380">
        <v>1266</v>
      </c>
      <c r="P36" s="381">
        <v>43.356160000000003</v>
      </c>
      <c r="Q36" s="378">
        <v>858</v>
      </c>
      <c r="R36" s="379">
        <v>2.04053</v>
      </c>
      <c r="S36" s="382">
        <v>393</v>
      </c>
      <c r="T36" s="381">
        <v>45.804200000000002</v>
      </c>
      <c r="U36" s="378">
        <v>698</v>
      </c>
      <c r="V36" s="379">
        <v>1.66001</v>
      </c>
      <c r="W36" s="382">
        <v>354</v>
      </c>
      <c r="X36" s="381">
        <v>50.716329999999999</v>
      </c>
      <c r="Y36" s="357">
        <v>42048</v>
      </c>
    </row>
    <row r="37" spans="1:25" ht="14.25" x14ac:dyDescent="0.2">
      <c r="A37" s="492"/>
      <c r="B37" s="465"/>
      <c r="C37" s="359" t="s">
        <v>119</v>
      </c>
      <c r="D37" s="356" t="s">
        <v>38</v>
      </c>
      <c r="E37" s="377">
        <v>64907</v>
      </c>
      <c r="F37" s="379">
        <v>83.262140000000002</v>
      </c>
      <c r="G37" s="380">
        <v>6211</v>
      </c>
      <c r="H37" s="381">
        <v>9.5690799999999996</v>
      </c>
      <c r="I37" s="377">
        <v>4414</v>
      </c>
      <c r="J37" s="379">
        <v>5.6622399999999997</v>
      </c>
      <c r="K37" s="382">
        <v>520</v>
      </c>
      <c r="L37" s="381">
        <v>11.7807</v>
      </c>
      <c r="M37" s="377">
        <v>3400</v>
      </c>
      <c r="N37" s="379">
        <v>4.3614899999999999</v>
      </c>
      <c r="O37" s="380">
        <v>1256</v>
      </c>
      <c r="P37" s="381">
        <v>36.941180000000003</v>
      </c>
      <c r="Q37" s="377">
        <v>1912</v>
      </c>
      <c r="R37" s="379">
        <v>2.4527000000000001</v>
      </c>
      <c r="S37" s="382">
        <v>1002</v>
      </c>
      <c r="T37" s="381">
        <v>52.405859999999997</v>
      </c>
      <c r="U37" s="377">
        <v>3322</v>
      </c>
      <c r="V37" s="379">
        <v>4.2614299999999998</v>
      </c>
      <c r="W37" s="380">
        <v>2426</v>
      </c>
      <c r="X37" s="381">
        <v>73.028300000000002</v>
      </c>
      <c r="Y37" s="357">
        <v>77955</v>
      </c>
    </row>
    <row r="38" spans="1:25" ht="14.25" x14ac:dyDescent="0.2">
      <c r="A38" s="492"/>
      <c r="B38" s="465"/>
      <c r="C38" s="359" t="s">
        <v>120</v>
      </c>
      <c r="D38" s="356" t="s">
        <v>47</v>
      </c>
      <c r="E38" s="377">
        <v>50501</v>
      </c>
      <c r="F38" s="379">
        <v>79.293130000000005</v>
      </c>
      <c r="G38" s="380">
        <v>3995</v>
      </c>
      <c r="H38" s="381">
        <v>7.91073</v>
      </c>
      <c r="I38" s="377">
        <v>3536</v>
      </c>
      <c r="J38" s="379">
        <v>5.5519800000000004</v>
      </c>
      <c r="K38" s="382">
        <v>668</v>
      </c>
      <c r="L38" s="381">
        <v>18.891400000000001</v>
      </c>
      <c r="M38" s="377">
        <v>4878</v>
      </c>
      <c r="N38" s="379">
        <v>7.65909</v>
      </c>
      <c r="O38" s="380">
        <v>1620</v>
      </c>
      <c r="P38" s="381">
        <v>33.210329999999999</v>
      </c>
      <c r="Q38" s="377">
        <v>2665</v>
      </c>
      <c r="R38" s="379">
        <v>4.1844000000000001</v>
      </c>
      <c r="S38" s="380">
        <v>1589</v>
      </c>
      <c r="T38" s="381">
        <v>59.624769999999998</v>
      </c>
      <c r="U38" s="377">
        <v>2109</v>
      </c>
      <c r="V38" s="379">
        <v>3.3113999999999999</v>
      </c>
      <c r="W38" s="380">
        <v>1526</v>
      </c>
      <c r="X38" s="381">
        <v>72.356570000000005</v>
      </c>
      <c r="Y38" s="357">
        <v>63689</v>
      </c>
    </row>
    <row r="39" spans="1:25" ht="14.25" x14ac:dyDescent="0.2">
      <c r="A39" s="492"/>
      <c r="B39" s="356" t="s">
        <v>375</v>
      </c>
      <c r="C39" s="359" t="s">
        <v>125</v>
      </c>
      <c r="D39" s="356" t="s">
        <v>31</v>
      </c>
      <c r="E39" s="377">
        <v>40203</v>
      </c>
      <c r="F39" s="379">
        <v>75.008399999999995</v>
      </c>
      <c r="G39" s="380">
        <v>4089</v>
      </c>
      <c r="H39" s="381">
        <v>10.17088</v>
      </c>
      <c r="I39" s="377">
        <v>3534</v>
      </c>
      <c r="J39" s="379">
        <v>6.5935300000000003</v>
      </c>
      <c r="K39" s="382">
        <v>638</v>
      </c>
      <c r="L39" s="381">
        <v>18.0532</v>
      </c>
      <c r="M39" s="377">
        <v>4965</v>
      </c>
      <c r="N39" s="379">
        <v>9.2634100000000004</v>
      </c>
      <c r="O39" s="380">
        <v>2040</v>
      </c>
      <c r="P39" s="381">
        <v>41.087609999999998</v>
      </c>
      <c r="Q39" s="377">
        <v>2316</v>
      </c>
      <c r="R39" s="379">
        <v>4.3210600000000001</v>
      </c>
      <c r="S39" s="380">
        <v>1348</v>
      </c>
      <c r="T39" s="381">
        <v>58.203800000000001</v>
      </c>
      <c r="U39" s="377">
        <v>2580</v>
      </c>
      <c r="V39" s="379">
        <v>4.8136099999999997</v>
      </c>
      <c r="W39" s="380">
        <v>1697</v>
      </c>
      <c r="X39" s="381">
        <v>65.775189999999995</v>
      </c>
      <c r="Y39" s="357">
        <v>53598</v>
      </c>
    </row>
    <row r="40" spans="1:25" ht="14.25" x14ac:dyDescent="0.2">
      <c r="A40" s="492"/>
      <c r="B40" s="356" t="s">
        <v>376</v>
      </c>
      <c r="C40" s="359" t="s">
        <v>137</v>
      </c>
      <c r="D40" s="356" t="s">
        <v>24</v>
      </c>
      <c r="E40" s="377">
        <v>17920</v>
      </c>
      <c r="F40" s="379">
        <v>77.248040000000003</v>
      </c>
      <c r="G40" s="380">
        <v>1997</v>
      </c>
      <c r="H40" s="381">
        <v>11.143969999999999</v>
      </c>
      <c r="I40" s="377">
        <v>1408</v>
      </c>
      <c r="J40" s="379">
        <v>6.0694900000000001</v>
      </c>
      <c r="K40" s="382">
        <v>216</v>
      </c>
      <c r="L40" s="381">
        <v>15.340909999999999</v>
      </c>
      <c r="M40" s="377">
        <v>1485</v>
      </c>
      <c r="N40" s="379">
        <v>6.4014100000000003</v>
      </c>
      <c r="O40" s="382">
        <v>367</v>
      </c>
      <c r="P40" s="381">
        <v>24.713799999999999</v>
      </c>
      <c r="Q40" s="378">
        <v>706</v>
      </c>
      <c r="R40" s="379">
        <v>3.0433699999999999</v>
      </c>
      <c r="S40" s="382">
        <v>249</v>
      </c>
      <c r="T40" s="381">
        <v>35.269120000000001</v>
      </c>
      <c r="U40" s="377">
        <v>1679</v>
      </c>
      <c r="V40" s="379">
        <v>7.2376899999999997</v>
      </c>
      <c r="W40" s="382">
        <v>702</v>
      </c>
      <c r="X40" s="381">
        <v>41.810600000000001</v>
      </c>
      <c r="Y40" s="357">
        <v>23198</v>
      </c>
    </row>
    <row r="41" spans="1:25" ht="14.25" x14ac:dyDescent="0.2">
      <c r="A41" s="492"/>
      <c r="B41" s="356" t="s">
        <v>377</v>
      </c>
      <c r="C41" s="359" t="s">
        <v>143</v>
      </c>
      <c r="D41" s="356" t="s">
        <v>110</v>
      </c>
      <c r="E41" s="377">
        <v>30458</v>
      </c>
      <c r="F41" s="379">
        <v>78.514160000000004</v>
      </c>
      <c r="G41" s="380">
        <v>3050</v>
      </c>
      <c r="H41" s="381">
        <v>10.01379</v>
      </c>
      <c r="I41" s="377">
        <v>2126</v>
      </c>
      <c r="J41" s="379">
        <v>5.4803699999999997</v>
      </c>
      <c r="K41" s="382">
        <v>332</v>
      </c>
      <c r="L41" s="381">
        <v>15.61618</v>
      </c>
      <c r="M41" s="377">
        <v>3122</v>
      </c>
      <c r="N41" s="379">
        <v>8.0478400000000008</v>
      </c>
      <c r="O41" s="382">
        <v>817</v>
      </c>
      <c r="P41" s="381">
        <v>26.169119999999999</v>
      </c>
      <c r="Q41" s="377">
        <v>1229</v>
      </c>
      <c r="R41" s="379">
        <v>3.1680999999999999</v>
      </c>
      <c r="S41" s="382">
        <v>529</v>
      </c>
      <c r="T41" s="381">
        <v>43.043120000000002</v>
      </c>
      <c r="U41" s="377">
        <v>1858</v>
      </c>
      <c r="V41" s="379">
        <v>4.7895200000000004</v>
      </c>
      <c r="W41" s="380">
        <v>1156</v>
      </c>
      <c r="X41" s="381">
        <v>62.217440000000003</v>
      </c>
      <c r="Y41" s="357">
        <v>38793</v>
      </c>
    </row>
    <row r="42" spans="1:25" ht="14.25" x14ac:dyDescent="0.2">
      <c r="A42" s="492"/>
      <c r="B42" s="465" t="s">
        <v>378</v>
      </c>
      <c r="C42" s="359" t="s">
        <v>144</v>
      </c>
      <c r="D42" s="356" t="s">
        <v>23</v>
      </c>
      <c r="E42" s="377">
        <v>29756</v>
      </c>
      <c r="F42" s="379">
        <v>90.344909999999999</v>
      </c>
      <c r="G42" s="380">
        <v>2202</v>
      </c>
      <c r="H42" s="381">
        <v>7.4001900000000003</v>
      </c>
      <c r="I42" s="377">
        <v>1325</v>
      </c>
      <c r="J42" s="379">
        <v>4.0229499999999998</v>
      </c>
      <c r="K42" s="382">
        <v>201</v>
      </c>
      <c r="L42" s="381">
        <v>15.16981</v>
      </c>
      <c r="M42" s="377">
        <v>780</v>
      </c>
      <c r="N42" s="379">
        <v>2.3682300000000001</v>
      </c>
      <c r="O42" s="382">
        <v>298</v>
      </c>
      <c r="P42" s="381">
        <v>38.205129999999997</v>
      </c>
      <c r="Q42" s="378">
        <v>310</v>
      </c>
      <c r="R42" s="379">
        <v>0.94121999999999995</v>
      </c>
      <c r="S42" s="382">
        <v>204</v>
      </c>
      <c r="T42" s="381">
        <v>65.806449999999998</v>
      </c>
      <c r="U42" s="378">
        <v>765</v>
      </c>
      <c r="V42" s="379">
        <v>2.3226900000000001</v>
      </c>
      <c r="W42" s="382">
        <v>551</v>
      </c>
      <c r="X42" s="381">
        <v>72.026139999999998</v>
      </c>
      <c r="Y42" s="357">
        <v>32936</v>
      </c>
    </row>
    <row r="43" spans="1:25" ht="14.25" x14ac:dyDescent="0.2">
      <c r="A43" s="492"/>
      <c r="B43" s="465"/>
      <c r="C43" s="359" t="s">
        <v>147</v>
      </c>
      <c r="D43" s="356" t="s">
        <v>215</v>
      </c>
      <c r="E43" s="377">
        <v>23412</v>
      </c>
      <c r="F43" s="379">
        <v>79.083910000000003</v>
      </c>
      <c r="G43" s="380">
        <v>2543</v>
      </c>
      <c r="H43" s="381">
        <v>10.86195</v>
      </c>
      <c r="I43" s="377">
        <v>2651</v>
      </c>
      <c r="J43" s="379">
        <v>8.9548699999999997</v>
      </c>
      <c r="K43" s="382">
        <v>381</v>
      </c>
      <c r="L43" s="381">
        <v>14.37194</v>
      </c>
      <c r="M43" s="377">
        <v>1997</v>
      </c>
      <c r="N43" s="379">
        <v>6.7457099999999999</v>
      </c>
      <c r="O43" s="382">
        <v>717</v>
      </c>
      <c r="P43" s="381">
        <v>35.903860000000002</v>
      </c>
      <c r="Q43" s="378">
        <v>704</v>
      </c>
      <c r="R43" s="379">
        <v>2.3780600000000001</v>
      </c>
      <c r="S43" s="382">
        <v>441</v>
      </c>
      <c r="T43" s="381">
        <v>62.642049999999998</v>
      </c>
      <c r="U43" s="378">
        <v>840</v>
      </c>
      <c r="V43" s="379">
        <v>2.83745</v>
      </c>
      <c r="W43" s="382">
        <v>609</v>
      </c>
      <c r="X43" s="381">
        <v>72.5</v>
      </c>
      <c r="Y43" s="357">
        <v>29604</v>
      </c>
    </row>
    <row r="44" spans="1:25" ht="14.25" x14ac:dyDescent="0.2">
      <c r="A44" s="492"/>
      <c r="B44" s="356" t="s">
        <v>297</v>
      </c>
      <c r="C44" s="359" t="s">
        <v>152</v>
      </c>
      <c r="D44" s="356" t="s">
        <v>48</v>
      </c>
      <c r="E44" s="377">
        <v>38373</v>
      </c>
      <c r="F44" s="379">
        <v>83.341660000000005</v>
      </c>
      <c r="G44" s="380">
        <v>7336</v>
      </c>
      <c r="H44" s="381">
        <v>19.117609999999999</v>
      </c>
      <c r="I44" s="377">
        <v>2674</v>
      </c>
      <c r="J44" s="379">
        <v>5.8076100000000004</v>
      </c>
      <c r="K44" s="382">
        <v>787</v>
      </c>
      <c r="L44" s="381">
        <v>29.431560000000001</v>
      </c>
      <c r="M44" s="377">
        <v>3246</v>
      </c>
      <c r="N44" s="379">
        <v>7.0499299999999998</v>
      </c>
      <c r="O44" s="380">
        <v>1383</v>
      </c>
      <c r="P44" s="381">
        <v>42.606279999999998</v>
      </c>
      <c r="Q44" s="378">
        <v>1216</v>
      </c>
      <c r="R44" s="379">
        <v>2.6410100000000001</v>
      </c>
      <c r="S44" s="382">
        <v>799</v>
      </c>
      <c r="T44" s="381">
        <v>65.707239999999999</v>
      </c>
      <c r="U44" s="378">
        <v>534</v>
      </c>
      <c r="V44" s="379">
        <v>1.1597900000000001</v>
      </c>
      <c r="W44" s="382">
        <v>305</v>
      </c>
      <c r="X44" s="381">
        <v>57.116100000000003</v>
      </c>
      <c r="Y44" s="357">
        <v>46043</v>
      </c>
    </row>
    <row r="45" spans="1:25" ht="14.25" x14ac:dyDescent="0.2">
      <c r="A45" s="492"/>
      <c r="B45" s="356" t="s">
        <v>298</v>
      </c>
      <c r="C45" s="359" t="s">
        <v>153</v>
      </c>
      <c r="D45" s="356" t="s">
        <v>21</v>
      </c>
      <c r="E45" s="377">
        <v>29945</v>
      </c>
      <c r="F45" s="379">
        <v>85.39367</v>
      </c>
      <c r="G45" s="380">
        <v>6559</v>
      </c>
      <c r="H45" s="381">
        <v>21.903490000000001</v>
      </c>
      <c r="I45" s="377">
        <v>2512</v>
      </c>
      <c r="J45" s="379">
        <v>7.16343</v>
      </c>
      <c r="K45" s="382">
        <v>767</v>
      </c>
      <c r="L45" s="381">
        <v>30.533439999999999</v>
      </c>
      <c r="M45" s="377">
        <v>2274</v>
      </c>
      <c r="N45" s="379">
        <v>6.4847299999999999</v>
      </c>
      <c r="O45" s="382">
        <v>747</v>
      </c>
      <c r="P45" s="381">
        <v>32.849600000000002</v>
      </c>
      <c r="Q45" s="378">
        <v>306</v>
      </c>
      <c r="R45" s="379">
        <v>0.87261999999999995</v>
      </c>
      <c r="S45" s="382">
        <v>158</v>
      </c>
      <c r="T45" s="381">
        <v>51.633989999999997</v>
      </c>
      <c r="U45" s="378">
        <v>30</v>
      </c>
      <c r="V45" s="379">
        <v>8.5550000000000001E-2</v>
      </c>
      <c r="W45" s="382">
        <v>17</v>
      </c>
      <c r="X45" s="381">
        <v>56.666670000000003</v>
      </c>
      <c r="Y45" s="357">
        <v>35067</v>
      </c>
    </row>
    <row r="46" spans="1:25" ht="14.25" x14ac:dyDescent="0.2">
      <c r="A46" s="492"/>
      <c r="B46" s="465" t="s">
        <v>299</v>
      </c>
      <c r="C46" s="359" t="s">
        <v>154</v>
      </c>
      <c r="D46" s="356" t="s">
        <v>62</v>
      </c>
      <c r="E46" s="377">
        <v>40805</v>
      </c>
      <c r="F46" s="379">
        <v>71.727400000000003</v>
      </c>
      <c r="G46" s="380">
        <v>6488</v>
      </c>
      <c r="H46" s="381">
        <v>15.90001</v>
      </c>
      <c r="I46" s="377">
        <v>5930</v>
      </c>
      <c r="J46" s="379">
        <v>10.42381</v>
      </c>
      <c r="K46" s="382">
        <v>739</v>
      </c>
      <c r="L46" s="381">
        <v>12.462059999999999</v>
      </c>
      <c r="M46" s="377">
        <v>5272</v>
      </c>
      <c r="N46" s="379">
        <v>9.2671700000000001</v>
      </c>
      <c r="O46" s="380">
        <v>1883</v>
      </c>
      <c r="P46" s="381">
        <v>35.716999999999999</v>
      </c>
      <c r="Q46" s="377">
        <v>2244</v>
      </c>
      <c r="R46" s="379">
        <v>3.9445199999999998</v>
      </c>
      <c r="S46" s="380">
        <v>1423</v>
      </c>
      <c r="T46" s="381">
        <v>63.413550000000001</v>
      </c>
      <c r="U46" s="377">
        <v>2638</v>
      </c>
      <c r="V46" s="379">
        <v>4.6371000000000002</v>
      </c>
      <c r="W46" s="380">
        <v>2096</v>
      </c>
      <c r="X46" s="381">
        <v>79.454130000000006</v>
      </c>
      <c r="Y46" s="357">
        <v>56889</v>
      </c>
    </row>
    <row r="47" spans="1:25" ht="14.25" x14ac:dyDescent="0.2">
      <c r="A47" s="492"/>
      <c r="B47" s="465"/>
      <c r="C47" s="359" t="s">
        <v>157</v>
      </c>
      <c r="D47" s="356" t="s">
        <v>42</v>
      </c>
      <c r="E47" s="377">
        <v>36567</v>
      </c>
      <c r="F47" s="379">
        <v>95.390510000000006</v>
      </c>
      <c r="G47" s="380">
        <v>5201</v>
      </c>
      <c r="H47" s="381">
        <v>14.22321</v>
      </c>
      <c r="I47" s="378">
        <v>983</v>
      </c>
      <c r="J47" s="379">
        <v>2.5642999999999998</v>
      </c>
      <c r="K47" s="382">
        <v>143</v>
      </c>
      <c r="L47" s="381">
        <v>14.5473</v>
      </c>
      <c r="M47" s="378">
        <v>670</v>
      </c>
      <c r="N47" s="379">
        <v>1.7478</v>
      </c>
      <c r="O47" s="382">
        <v>55</v>
      </c>
      <c r="P47" s="381">
        <v>8.2089599999999994</v>
      </c>
      <c r="Q47" s="378">
        <v>90</v>
      </c>
      <c r="R47" s="379">
        <v>0.23477999999999999</v>
      </c>
      <c r="S47" s="382">
        <v>4</v>
      </c>
      <c r="T47" s="381">
        <v>4.4444400000000002</v>
      </c>
      <c r="U47" s="378">
        <v>24</v>
      </c>
      <c r="V47" s="379">
        <v>6.2609999999999999E-2</v>
      </c>
      <c r="W47" s="382">
        <v>0</v>
      </c>
      <c r="X47" s="381">
        <v>0</v>
      </c>
      <c r="Y47" s="357">
        <v>38334</v>
      </c>
    </row>
    <row r="48" spans="1:25" ht="14.25" customHeight="1" x14ac:dyDescent="0.2">
      <c r="A48" s="492"/>
      <c r="B48" s="465" t="s">
        <v>300</v>
      </c>
      <c r="C48" s="359" t="s">
        <v>160</v>
      </c>
      <c r="D48" s="356" t="s">
        <v>216</v>
      </c>
      <c r="E48" s="377">
        <v>38874</v>
      </c>
      <c r="F48" s="379">
        <v>77.991330000000005</v>
      </c>
      <c r="G48" s="380">
        <v>7244</v>
      </c>
      <c r="H48" s="381">
        <v>18.63456</v>
      </c>
      <c r="I48" s="377">
        <v>3523</v>
      </c>
      <c r="J48" s="379">
        <v>7.0680500000000004</v>
      </c>
      <c r="K48" s="382">
        <v>514</v>
      </c>
      <c r="L48" s="381">
        <v>14.589840000000001</v>
      </c>
      <c r="M48" s="377">
        <v>3724</v>
      </c>
      <c r="N48" s="379">
        <v>7.4713099999999999</v>
      </c>
      <c r="O48" s="382">
        <v>969</v>
      </c>
      <c r="P48" s="381">
        <v>26.020409999999998</v>
      </c>
      <c r="Q48" s="377">
        <v>1279</v>
      </c>
      <c r="R48" s="379">
        <v>2.5660099999999999</v>
      </c>
      <c r="S48" s="382">
        <v>514</v>
      </c>
      <c r="T48" s="381">
        <v>40.187649999999998</v>
      </c>
      <c r="U48" s="377">
        <v>2444</v>
      </c>
      <c r="V48" s="379">
        <v>4.9032999999999998</v>
      </c>
      <c r="W48" s="380">
        <v>1358</v>
      </c>
      <c r="X48" s="381">
        <v>55.56465</v>
      </c>
      <c r="Y48" s="357">
        <v>49844</v>
      </c>
    </row>
    <row r="49" spans="1:25" ht="14.25" x14ac:dyDescent="0.2">
      <c r="A49" s="492"/>
      <c r="B49" s="465"/>
      <c r="C49" s="359" t="s">
        <v>163</v>
      </c>
      <c r="D49" s="356" t="s">
        <v>217</v>
      </c>
      <c r="E49" s="377">
        <v>33789</v>
      </c>
      <c r="F49" s="379">
        <v>87.418499999999995</v>
      </c>
      <c r="G49" s="380">
        <v>5378</v>
      </c>
      <c r="H49" s="381">
        <v>15.91642</v>
      </c>
      <c r="I49" s="377">
        <v>1602</v>
      </c>
      <c r="J49" s="379">
        <v>4.1446800000000001</v>
      </c>
      <c r="K49" s="382">
        <v>477</v>
      </c>
      <c r="L49" s="381">
        <v>29.775279999999999</v>
      </c>
      <c r="M49" s="377">
        <v>2170</v>
      </c>
      <c r="N49" s="379">
        <v>5.6142000000000003</v>
      </c>
      <c r="O49" s="382">
        <v>1293</v>
      </c>
      <c r="P49" s="381">
        <v>59.585250000000002</v>
      </c>
      <c r="Q49" s="378">
        <v>631</v>
      </c>
      <c r="R49" s="379">
        <v>1.63252</v>
      </c>
      <c r="S49" s="382">
        <v>498</v>
      </c>
      <c r="T49" s="381">
        <v>78.922349999999994</v>
      </c>
      <c r="U49" s="378">
        <v>460</v>
      </c>
      <c r="V49" s="379">
        <v>1.19011</v>
      </c>
      <c r="W49" s="382">
        <v>351</v>
      </c>
      <c r="X49" s="381">
        <v>76.304349999999999</v>
      </c>
      <c r="Y49" s="357">
        <v>38652</v>
      </c>
    </row>
    <row r="50" spans="1:25" ht="25.5" x14ac:dyDescent="0.2">
      <c r="A50" s="492"/>
      <c r="B50" s="356" t="s">
        <v>301</v>
      </c>
      <c r="C50" s="359" t="s">
        <v>135</v>
      </c>
      <c r="D50" s="356" t="s">
        <v>136</v>
      </c>
      <c r="E50" s="377">
        <v>37267</v>
      </c>
      <c r="F50" s="379">
        <v>77.261319999999998</v>
      </c>
      <c r="G50" s="380">
        <v>3174</v>
      </c>
      <c r="H50" s="381">
        <v>8.5169200000000007</v>
      </c>
      <c r="I50" s="377">
        <v>2965</v>
      </c>
      <c r="J50" s="379">
        <v>6.1469899999999997</v>
      </c>
      <c r="K50" s="382">
        <v>459</v>
      </c>
      <c r="L50" s="381">
        <v>15.48061</v>
      </c>
      <c r="M50" s="377">
        <v>3186</v>
      </c>
      <c r="N50" s="379">
        <v>6.6051599999999997</v>
      </c>
      <c r="O50" s="380">
        <v>1421</v>
      </c>
      <c r="P50" s="381">
        <v>44.601379999999999</v>
      </c>
      <c r="Q50" s="377">
        <v>1527</v>
      </c>
      <c r="R50" s="379">
        <v>3.1657500000000001</v>
      </c>
      <c r="S50" s="382">
        <v>866</v>
      </c>
      <c r="T50" s="381">
        <v>56.712510000000002</v>
      </c>
      <c r="U50" s="377">
        <v>3290</v>
      </c>
      <c r="V50" s="379">
        <v>6.8207700000000004</v>
      </c>
      <c r="W50" s="380">
        <v>2046</v>
      </c>
      <c r="X50" s="381">
        <v>62.188450000000003</v>
      </c>
      <c r="Y50" s="357">
        <v>48235</v>
      </c>
    </row>
    <row r="51" spans="1:25" ht="25.5" x14ac:dyDescent="0.2">
      <c r="A51" s="492"/>
      <c r="B51" s="356" t="s">
        <v>302</v>
      </c>
      <c r="C51" s="359" t="s">
        <v>121</v>
      </c>
      <c r="D51" s="356" t="s">
        <v>191</v>
      </c>
      <c r="E51" s="377">
        <v>28373</v>
      </c>
      <c r="F51" s="379">
        <v>64.132819999999995</v>
      </c>
      <c r="G51" s="380">
        <v>2802</v>
      </c>
      <c r="H51" s="381">
        <v>9.8755900000000008</v>
      </c>
      <c r="I51" s="377">
        <v>4129</v>
      </c>
      <c r="J51" s="379">
        <v>9.3329699999999995</v>
      </c>
      <c r="K51" s="382">
        <v>495</v>
      </c>
      <c r="L51" s="381">
        <v>11.98837</v>
      </c>
      <c r="M51" s="377">
        <v>5291</v>
      </c>
      <c r="N51" s="379">
        <v>11.959490000000001</v>
      </c>
      <c r="O51" s="380">
        <v>1709</v>
      </c>
      <c r="P51" s="381">
        <v>32.300130000000003</v>
      </c>
      <c r="Q51" s="377">
        <v>2386</v>
      </c>
      <c r="R51" s="379">
        <v>5.3931899999999997</v>
      </c>
      <c r="S51" s="380">
        <v>1491</v>
      </c>
      <c r="T51" s="381">
        <v>62.489519999999999</v>
      </c>
      <c r="U51" s="377">
        <v>4062</v>
      </c>
      <c r="V51" s="379">
        <v>9.1815300000000004</v>
      </c>
      <c r="W51" s="380">
        <v>3018</v>
      </c>
      <c r="X51" s="381">
        <v>74.298379999999995</v>
      </c>
      <c r="Y51" s="357">
        <v>44241</v>
      </c>
    </row>
    <row r="52" spans="1:25" ht="14.25" x14ac:dyDescent="0.2">
      <c r="A52" s="492"/>
      <c r="B52" s="465" t="s">
        <v>2</v>
      </c>
      <c r="C52" s="465"/>
      <c r="D52" s="465"/>
      <c r="E52" s="377">
        <v>780545</v>
      </c>
      <c r="F52" s="379">
        <v>81.490210000000005</v>
      </c>
      <c r="G52" s="380">
        <v>105553</v>
      </c>
      <c r="H52" s="381">
        <v>13.52299</v>
      </c>
      <c r="I52" s="377">
        <v>56315</v>
      </c>
      <c r="J52" s="379">
        <v>5.8793800000000003</v>
      </c>
      <c r="K52" s="380">
        <v>10528</v>
      </c>
      <c r="L52" s="381">
        <v>18.694839999999999</v>
      </c>
      <c r="M52" s="377">
        <v>60725</v>
      </c>
      <c r="N52" s="379">
        <v>6.3397899999999998</v>
      </c>
      <c r="O52" s="380">
        <v>22444</v>
      </c>
      <c r="P52" s="381">
        <v>36.960070000000002</v>
      </c>
      <c r="Q52" s="377">
        <v>25868</v>
      </c>
      <c r="R52" s="379">
        <v>2.7006600000000001</v>
      </c>
      <c r="S52" s="380">
        <v>14623</v>
      </c>
      <c r="T52" s="381">
        <v>56.529299999999999</v>
      </c>
      <c r="U52" s="377">
        <v>34386</v>
      </c>
      <c r="V52" s="379">
        <v>3.58996</v>
      </c>
      <c r="W52" s="380">
        <v>22723</v>
      </c>
      <c r="X52" s="381">
        <v>66.082130000000006</v>
      </c>
      <c r="Y52" s="357">
        <v>957839</v>
      </c>
    </row>
    <row r="53" spans="1:25" ht="38.25" x14ac:dyDescent="0.2">
      <c r="A53" s="492" t="s">
        <v>245</v>
      </c>
      <c r="B53" s="356" t="s">
        <v>303</v>
      </c>
      <c r="C53" s="359" t="s">
        <v>126</v>
      </c>
      <c r="D53" s="356" t="s">
        <v>239</v>
      </c>
      <c r="E53" s="377">
        <v>36230</v>
      </c>
      <c r="F53" s="379">
        <v>70.929339999999996</v>
      </c>
      <c r="G53" s="380">
        <v>4006</v>
      </c>
      <c r="H53" s="381">
        <v>11.057130000000001</v>
      </c>
      <c r="I53" s="377">
        <v>4174</v>
      </c>
      <c r="J53" s="379">
        <v>8.1716599999999993</v>
      </c>
      <c r="K53" s="380">
        <v>1058</v>
      </c>
      <c r="L53" s="381">
        <v>25.347390000000001</v>
      </c>
      <c r="M53" s="377">
        <v>4588</v>
      </c>
      <c r="N53" s="379">
        <v>8.9821600000000004</v>
      </c>
      <c r="O53" s="380">
        <v>2389</v>
      </c>
      <c r="P53" s="381">
        <v>52.070619999999998</v>
      </c>
      <c r="Q53" s="377">
        <v>2351</v>
      </c>
      <c r="R53" s="379">
        <v>4.6026699999999998</v>
      </c>
      <c r="S53" s="380">
        <v>1581</v>
      </c>
      <c r="T53" s="381">
        <v>67.247979999999998</v>
      </c>
      <c r="U53" s="377">
        <v>3736</v>
      </c>
      <c r="V53" s="379">
        <v>7.3141600000000002</v>
      </c>
      <c r="W53" s="380">
        <v>3105</v>
      </c>
      <c r="X53" s="381">
        <v>83.110280000000003</v>
      </c>
      <c r="Y53" s="357">
        <v>51079</v>
      </c>
    </row>
    <row r="54" spans="1:25" ht="25.5" x14ac:dyDescent="0.2">
      <c r="A54" s="492"/>
      <c r="B54" s="356" t="s">
        <v>304</v>
      </c>
      <c r="C54" s="359" t="s">
        <v>116</v>
      </c>
      <c r="D54" s="356" t="s">
        <v>49</v>
      </c>
      <c r="E54" s="377">
        <v>50523</v>
      </c>
      <c r="F54" s="379">
        <v>89.294799999999995</v>
      </c>
      <c r="G54" s="380">
        <v>10856</v>
      </c>
      <c r="H54" s="381">
        <v>21.48724</v>
      </c>
      <c r="I54" s="377">
        <v>3376</v>
      </c>
      <c r="J54" s="379">
        <v>5.9667700000000004</v>
      </c>
      <c r="K54" s="382">
        <v>1469</v>
      </c>
      <c r="L54" s="381">
        <v>43.513030000000001</v>
      </c>
      <c r="M54" s="377">
        <v>2069</v>
      </c>
      <c r="N54" s="379">
        <v>3.6567699999999999</v>
      </c>
      <c r="O54" s="380">
        <v>1123</v>
      </c>
      <c r="P54" s="381">
        <v>54.277430000000003</v>
      </c>
      <c r="Q54" s="378">
        <v>412</v>
      </c>
      <c r="R54" s="379">
        <v>0.72816999999999998</v>
      </c>
      <c r="S54" s="382">
        <v>323</v>
      </c>
      <c r="T54" s="381">
        <v>78.398060000000001</v>
      </c>
      <c r="U54" s="377">
        <v>200</v>
      </c>
      <c r="V54" s="379">
        <v>0.35348000000000002</v>
      </c>
      <c r="W54" s="382">
        <v>114</v>
      </c>
      <c r="X54" s="381">
        <v>57</v>
      </c>
      <c r="Y54" s="357">
        <v>56580</v>
      </c>
    </row>
    <row r="55" spans="1:25" ht="25.5" x14ac:dyDescent="0.2">
      <c r="A55" s="492"/>
      <c r="B55" s="356" t="s">
        <v>305</v>
      </c>
      <c r="C55" s="359" t="s">
        <v>134</v>
      </c>
      <c r="D55" s="356" t="s">
        <v>51</v>
      </c>
      <c r="E55" s="377">
        <v>58865</v>
      </c>
      <c r="F55" s="379">
        <v>74.244810000000001</v>
      </c>
      <c r="G55" s="380">
        <v>9749</v>
      </c>
      <c r="H55" s="381">
        <v>16.561620000000001</v>
      </c>
      <c r="I55" s="377">
        <v>6165</v>
      </c>
      <c r="J55" s="379">
        <v>7.7757500000000004</v>
      </c>
      <c r="K55" s="380">
        <v>1486</v>
      </c>
      <c r="L55" s="381">
        <v>24.103809999999999</v>
      </c>
      <c r="M55" s="377">
        <v>7353</v>
      </c>
      <c r="N55" s="379">
        <v>9.2741399999999992</v>
      </c>
      <c r="O55" s="380">
        <v>4012</v>
      </c>
      <c r="P55" s="381">
        <v>54.562759999999997</v>
      </c>
      <c r="Q55" s="377">
        <v>3881</v>
      </c>
      <c r="R55" s="379">
        <v>4.8949999999999996</v>
      </c>
      <c r="S55" s="380">
        <v>2816</v>
      </c>
      <c r="T55" s="381">
        <v>72.558620000000005</v>
      </c>
      <c r="U55" s="377">
        <v>3021</v>
      </c>
      <c r="V55" s="379">
        <v>3.8102999999999998</v>
      </c>
      <c r="W55" s="380">
        <v>2168</v>
      </c>
      <c r="X55" s="381">
        <v>71.764319999999998</v>
      </c>
      <c r="Y55" s="357">
        <v>79285</v>
      </c>
    </row>
    <row r="56" spans="1:25" ht="25.5" x14ac:dyDescent="0.2">
      <c r="A56" s="492"/>
      <c r="B56" s="356" t="s">
        <v>306</v>
      </c>
      <c r="C56" s="359" t="s">
        <v>180</v>
      </c>
      <c r="D56" s="356" t="s">
        <v>181</v>
      </c>
      <c r="E56" s="377">
        <v>36772</v>
      </c>
      <c r="F56" s="379">
        <v>63.61497</v>
      </c>
      <c r="G56" s="380">
        <v>4130</v>
      </c>
      <c r="H56" s="381">
        <v>11.23137</v>
      </c>
      <c r="I56" s="377">
        <v>5422</v>
      </c>
      <c r="J56" s="379">
        <v>9.3799700000000001</v>
      </c>
      <c r="K56" s="380">
        <v>977</v>
      </c>
      <c r="L56" s="381">
        <v>18.019179999999999</v>
      </c>
      <c r="M56" s="377">
        <v>6798</v>
      </c>
      <c r="N56" s="379">
        <v>11.760429999999999</v>
      </c>
      <c r="O56" s="380">
        <v>2590</v>
      </c>
      <c r="P56" s="381">
        <v>38.099440000000001</v>
      </c>
      <c r="Q56" s="377">
        <v>3090</v>
      </c>
      <c r="R56" s="379">
        <v>5.34565</v>
      </c>
      <c r="S56" s="380">
        <v>1916</v>
      </c>
      <c r="T56" s="381">
        <v>62.00647</v>
      </c>
      <c r="U56" s="377">
        <v>5722</v>
      </c>
      <c r="V56" s="379">
        <v>9.8989700000000003</v>
      </c>
      <c r="W56" s="380">
        <v>4179</v>
      </c>
      <c r="X56" s="381">
        <v>73.033900000000003</v>
      </c>
      <c r="Y56" s="357">
        <v>57804</v>
      </c>
    </row>
    <row r="57" spans="1:25" ht="14.25" x14ac:dyDescent="0.2">
      <c r="A57" s="492"/>
      <c r="B57" s="465" t="s">
        <v>2</v>
      </c>
      <c r="C57" s="465"/>
      <c r="D57" s="465"/>
      <c r="E57" s="377">
        <v>182390</v>
      </c>
      <c r="F57" s="379">
        <v>74.521550000000005</v>
      </c>
      <c r="G57" s="380">
        <v>28741</v>
      </c>
      <c r="H57" s="381">
        <v>15.757989999999999</v>
      </c>
      <c r="I57" s="377">
        <v>19137</v>
      </c>
      <c r="J57" s="379">
        <v>7.8190600000000003</v>
      </c>
      <c r="K57" s="380">
        <v>4990</v>
      </c>
      <c r="L57" s="381">
        <v>26.075140000000001</v>
      </c>
      <c r="M57" s="377">
        <v>20808</v>
      </c>
      <c r="N57" s="379">
        <v>8.5018100000000008</v>
      </c>
      <c r="O57" s="380">
        <v>10114</v>
      </c>
      <c r="P57" s="381">
        <v>48.606310000000001</v>
      </c>
      <c r="Q57" s="377">
        <v>9734</v>
      </c>
      <c r="R57" s="379">
        <v>3.97715</v>
      </c>
      <c r="S57" s="380">
        <v>6636</v>
      </c>
      <c r="T57" s="381">
        <v>68.173410000000004</v>
      </c>
      <c r="U57" s="377">
        <v>12679</v>
      </c>
      <c r="V57" s="379">
        <v>5.1804300000000003</v>
      </c>
      <c r="W57" s="380">
        <v>9566</v>
      </c>
      <c r="X57" s="381">
        <v>75.447590000000005</v>
      </c>
      <c r="Y57" s="357">
        <v>244748</v>
      </c>
    </row>
    <row r="58" spans="1:25" ht="14.25" x14ac:dyDescent="0.2">
      <c r="A58" s="492" t="s">
        <v>246</v>
      </c>
      <c r="B58" s="465" t="s">
        <v>373</v>
      </c>
      <c r="C58" s="359" t="s">
        <v>129</v>
      </c>
      <c r="D58" s="356" t="s">
        <v>22</v>
      </c>
      <c r="E58" s="377">
        <v>44002</v>
      </c>
      <c r="F58" s="379">
        <v>99.696389999999994</v>
      </c>
      <c r="G58" s="382">
        <v>819</v>
      </c>
      <c r="H58" s="381">
        <v>1.86128</v>
      </c>
      <c r="I58" s="378">
        <v>100</v>
      </c>
      <c r="J58" s="379">
        <v>0.22656999999999999</v>
      </c>
      <c r="K58" s="382">
        <v>14</v>
      </c>
      <c r="L58" s="381">
        <v>14</v>
      </c>
      <c r="M58" s="378">
        <v>23</v>
      </c>
      <c r="N58" s="379">
        <v>5.2109999999999997E-2</v>
      </c>
      <c r="O58" s="382">
        <v>1</v>
      </c>
      <c r="P58" s="381">
        <v>4.3478300000000001</v>
      </c>
      <c r="Q58" s="378">
        <v>10</v>
      </c>
      <c r="R58" s="379">
        <v>2.266E-2</v>
      </c>
      <c r="S58" s="382">
        <v>0</v>
      </c>
      <c r="T58" s="382">
        <v>0</v>
      </c>
      <c r="U58" s="378">
        <v>1</v>
      </c>
      <c r="V58" s="379">
        <v>2.2699999999999999E-3</v>
      </c>
      <c r="W58" s="382">
        <v>0</v>
      </c>
      <c r="X58" s="382">
        <v>0</v>
      </c>
      <c r="Y58" s="357">
        <v>44136</v>
      </c>
    </row>
    <row r="59" spans="1:25" ht="14.25" x14ac:dyDescent="0.2">
      <c r="A59" s="492"/>
      <c r="B59" s="465"/>
      <c r="C59" s="359" t="s">
        <v>132</v>
      </c>
      <c r="D59" s="356" t="s">
        <v>36</v>
      </c>
      <c r="E59" s="377">
        <v>23224</v>
      </c>
      <c r="F59" s="379">
        <v>96.545419999999993</v>
      </c>
      <c r="G59" s="380">
        <v>2922</v>
      </c>
      <c r="H59" s="381">
        <v>12.581810000000001</v>
      </c>
      <c r="I59" s="378">
        <v>488</v>
      </c>
      <c r="J59" s="379">
        <v>2.02868</v>
      </c>
      <c r="K59" s="382">
        <v>176</v>
      </c>
      <c r="L59" s="381">
        <v>36.065570000000001</v>
      </c>
      <c r="M59" s="378">
        <v>265</v>
      </c>
      <c r="N59" s="379">
        <v>1.10164</v>
      </c>
      <c r="O59" s="382">
        <v>141</v>
      </c>
      <c r="P59" s="381">
        <v>53.207549999999998</v>
      </c>
      <c r="Q59" s="378">
        <v>69</v>
      </c>
      <c r="R59" s="379">
        <v>0.28683999999999998</v>
      </c>
      <c r="S59" s="382">
        <v>47</v>
      </c>
      <c r="T59" s="382">
        <v>68.115939999999995</v>
      </c>
      <c r="U59" s="378">
        <v>9</v>
      </c>
      <c r="V59" s="379">
        <v>3.7409999999999999E-2</v>
      </c>
      <c r="W59" s="382">
        <v>7</v>
      </c>
      <c r="X59" s="382">
        <v>77.777780000000007</v>
      </c>
      <c r="Y59" s="357">
        <v>24055</v>
      </c>
    </row>
    <row r="60" spans="1:25" ht="14.25" x14ac:dyDescent="0.2">
      <c r="A60" s="492"/>
      <c r="B60" s="356" t="s">
        <v>374</v>
      </c>
      <c r="C60" s="359" t="s">
        <v>122</v>
      </c>
      <c r="D60" s="356" t="s">
        <v>29</v>
      </c>
      <c r="E60" s="377">
        <v>31593</v>
      </c>
      <c r="F60" s="379">
        <v>99.785219999999995</v>
      </c>
      <c r="G60" s="380">
        <v>1235</v>
      </c>
      <c r="H60" s="381">
        <v>3.90909</v>
      </c>
      <c r="I60" s="378">
        <v>59</v>
      </c>
      <c r="J60" s="379">
        <v>0.18634999999999999</v>
      </c>
      <c r="K60" s="382">
        <v>11</v>
      </c>
      <c r="L60" s="381">
        <v>18.644069999999999</v>
      </c>
      <c r="M60" s="378">
        <v>6</v>
      </c>
      <c r="N60" s="379">
        <v>1.8950000000000002E-2</v>
      </c>
      <c r="O60" s="382">
        <v>1</v>
      </c>
      <c r="P60" s="381">
        <v>16.66667</v>
      </c>
      <c r="Q60" s="378">
        <v>1</v>
      </c>
      <c r="R60" s="379">
        <v>3.16E-3</v>
      </c>
      <c r="S60" s="382">
        <v>0</v>
      </c>
      <c r="T60" s="382">
        <v>0</v>
      </c>
      <c r="U60" s="378">
        <v>2</v>
      </c>
      <c r="V60" s="379">
        <v>6.3200000000000001E-3</v>
      </c>
      <c r="W60" s="382">
        <v>0</v>
      </c>
      <c r="X60" s="382">
        <v>0</v>
      </c>
      <c r="Y60" s="357">
        <v>31661</v>
      </c>
    </row>
    <row r="61" spans="1:25" ht="14.25" x14ac:dyDescent="0.2">
      <c r="A61" s="492"/>
      <c r="B61" s="356" t="s">
        <v>299</v>
      </c>
      <c r="C61" s="359" t="s">
        <v>158</v>
      </c>
      <c r="D61" s="356" t="s">
        <v>43</v>
      </c>
      <c r="E61" s="377">
        <v>18057</v>
      </c>
      <c r="F61" s="379">
        <v>99.939120000000003</v>
      </c>
      <c r="G61" s="380">
        <v>1412</v>
      </c>
      <c r="H61" s="381">
        <v>7.81968</v>
      </c>
      <c r="I61" s="378">
        <v>6</v>
      </c>
      <c r="J61" s="379">
        <v>3.3210000000000003E-2</v>
      </c>
      <c r="K61" s="382">
        <v>0</v>
      </c>
      <c r="L61" s="381">
        <v>0</v>
      </c>
      <c r="M61" s="378">
        <v>2</v>
      </c>
      <c r="N61" s="379">
        <v>1.107E-2</v>
      </c>
      <c r="O61" s="382">
        <v>0</v>
      </c>
      <c r="P61" s="381">
        <v>0</v>
      </c>
      <c r="Q61" s="378">
        <v>0</v>
      </c>
      <c r="R61" s="379">
        <v>0</v>
      </c>
      <c r="S61" s="382">
        <v>0</v>
      </c>
      <c r="T61" s="382">
        <v>0</v>
      </c>
      <c r="U61" s="378">
        <v>3</v>
      </c>
      <c r="V61" s="379">
        <v>1.66E-2</v>
      </c>
      <c r="W61" s="382">
        <v>0</v>
      </c>
      <c r="X61" s="382">
        <v>0</v>
      </c>
      <c r="Y61" s="357">
        <v>18068</v>
      </c>
    </row>
    <row r="62" spans="1:25" ht="14.25" x14ac:dyDescent="0.2">
      <c r="A62" s="492"/>
      <c r="B62" s="465" t="s">
        <v>303</v>
      </c>
      <c r="C62" s="359" t="s">
        <v>178</v>
      </c>
      <c r="D62" s="356" t="s">
        <v>240</v>
      </c>
      <c r="E62" s="377">
        <v>14680</v>
      </c>
      <c r="F62" s="379">
        <v>98.121780000000001</v>
      </c>
      <c r="G62" s="382">
        <v>808</v>
      </c>
      <c r="H62" s="381">
        <v>5.5040899999999997</v>
      </c>
      <c r="I62" s="378">
        <v>211</v>
      </c>
      <c r="J62" s="379">
        <v>1.4103300000000001</v>
      </c>
      <c r="K62" s="382">
        <v>48</v>
      </c>
      <c r="L62" s="381">
        <v>22.748819999999998</v>
      </c>
      <c r="M62" s="378">
        <v>64</v>
      </c>
      <c r="N62" s="379">
        <v>0.42777999999999999</v>
      </c>
      <c r="O62" s="382">
        <v>26</v>
      </c>
      <c r="P62" s="381">
        <v>40.625</v>
      </c>
      <c r="Q62" s="378">
        <v>5</v>
      </c>
      <c r="R62" s="379">
        <v>3.3419999999999998E-2</v>
      </c>
      <c r="S62" s="382">
        <v>1</v>
      </c>
      <c r="T62" s="382">
        <v>20</v>
      </c>
      <c r="U62" s="378">
        <v>1</v>
      </c>
      <c r="V62" s="379">
        <v>6.6800000000000002E-3</v>
      </c>
      <c r="W62" s="382">
        <v>0</v>
      </c>
      <c r="X62" s="382">
        <v>0</v>
      </c>
      <c r="Y62" s="357">
        <v>14961</v>
      </c>
    </row>
    <row r="63" spans="1:25" ht="14.25" customHeight="1" x14ac:dyDescent="0.2">
      <c r="A63" s="492"/>
      <c r="B63" s="465"/>
      <c r="C63" s="359" t="s">
        <v>179</v>
      </c>
      <c r="D63" s="356" t="s">
        <v>241</v>
      </c>
      <c r="E63" s="377">
        <v>7793</v>
      </c>
      <c r="F63" s="379">
        <v>99.935879999999997</v>
      </c>
      <c r="G63" s="380">
        <v>2901</v>
      </c>
      <c r="H63" s="381">
        <v>37.225720000000003</v>
      </c>
      <c r="I63" s="378">
        <v>3</v>
      </c>
      <c r="J63" s="379">
        <v>3.8469999999999997E-2</v>
      </c>
      <c r="K63" s="382">
        <v>2</v>
      </c>
      <c r="L63" s="381">
        <v>66.666669999999996</v>
      </c>
      <c r="M63" s="378">
        <v>1</v>
      </c>
      <c r="N63" s="379">
        <v>1.282E-2</v>
      </c>
      <c r="O63" s="382">
        <v>0</v>
      </c>
      <c r="P63" s="381">
        <v>0</v>
      </c>
      <c r="Q63" s="378">
        <v>0</v>
      </c>
      <c r="R63" s="379">
        <v>0</v>
      </c>
      <c r="S63" s="382">
        <v>0</v>
      </c>
      <c r="T63" s="382">
        <v>0</v>
      </c>
      <c r="U63" s="378">
        <v>1</v>
      </c>
      <c r="V63" s="379">
        <v>1.282E-2</v>
      </c>
      <c r="W63" s="382">
        <v>0</v>
      </c>
      <c r="X63" s="382">
        <v>0</v>
      </c>
      <c r="Y63" s="357">
        <v>7798</v>
      </c>
    </row>
    <row r="64" spans="1:25" ht="38.25" x14ac:dyDescent="0.2">
      <c r="A64" s="492"/>
      <c r="B64" s="356" t="s">
        <v>307</v>
      </c>
      <c r="C64" s="359" t="s">
        <v>117</v>
      </c>
      <c r="D64" s="356" t="s">
        <v>50</v>
      </c>
      <c r="E64" s="377">
        <v>82023</v>
      </c>
      <c r="F64" s="379">
        <v>97.738349999999997</v>
      </c>
      <c r="G64" s="380">
        <v>10521</v>
      </c>
      <c r="H64" s="381">
        <v>12.826890000000001</v>
      </c>
      <c r="I64" s="377">
        <v>1431</v>
      </c>
      <c r="J64" s="379">
        <v>1.7051799999999999</v>
      </c>
      <c r="K64" s="382">
        <v>469</v>
      </c>
      <c r="L64" s="381">
        <v>32.774279999999997</v>
      </c>
      <c r="M64" s="378">
        <v>430</v>
      </c>
      <c r="N64" s="379">
        <v>0.51239000000000001</v>
      </c>
      <c r="O64" s="382">
        <v>311</v>
      </c>
      <c r="P64" s="381">
        <v>72.325580000000002</v>
      </c>
      <c r="Q64" s="378">
        <v>34</v>
      </c>
      <c r="R64" s="379">
        <v>4.0509999999999997E-2</v>
      </c>
      <c r="S64" s="382">
        <v>31</v>
      </c>
      <c r="T64" s="382">
        <v>91.176469999999995</v>
      </c>
      <c r="U64" s="378">
        <v>3</v>
      </c>
      <c r="V64" s="379">
        <v>3.5699999999999998E-3</v>
      </c>
      <c r="W64" s="382">
        <v>2</v>
      </c>
      <c r="X64" s="382">
        <v>66.666669999999996</v>
      </c>
      <c r="Y64" s="357">
        <v>83921</v>
      </c>
    </row>
    <row r="65" spans="1:25" ht="14.25" x14ac:dyDescent="0.2">
      <c r="A65" s="492"/>
      <c r="B65" s="465" t="s">
        <v>306</v>
      </c>
      <c r="C65" s="359" t="s">
        <v>182</v>
      </c>
      <c r="D65" s="356" t="s">
        <v>183</v>
      </c>
      <c r="E65" s="377">
        <v>24409</v>
      </c>
      <c r="F65" s="379">
        <v>99.397319999999993</v>
      </c>
      <c r="G65" s="382">
        <v>74</v>
      </c>
      <c r="H65" s="381">
        <v>0.30317</v>
      </c>
      <c r="I65" s="378">
        <v>60</v>
      </c>
      <c r="J65" s="379">
        <v>0.24432999999999999</v>
      </c>
      <c r="K65" s="382">
        <v>6</v>
      </c>
      <c r="L65" s="381">
        <v>10</v>
      </c>
      <c r="M65" s="378">
        <v>31</v>
      </c>
      <c r="N65" s="379">
        <v>0.12623999999999999</v>
      </c>
      <c r="O65" s="382">
        <v>4</v>
      </c>
      <c r="P65" s="381">
        <v>12.903230000000001</v>
      </c>
      <c r="Q65" s="378">
        <v>32</v>
      </c>
      <c r="R65" s="379">
        <v>0.13031000000000001</v>
      </c>
      <c r="S65" s="382">
        <v>12</v>
      </c>
      <c r="T65" s="381">
        <v>37.5</v>
      </c>
      <c r="U65" s="378">
        <v>25</v>
      </c>
      <c r="V65" s="379">
        <v>0.1018</v>
      </c>
      <c r="W65" s="382">
        <v>14</v>
      </c>
      <c r="X65" s="382">
        <v>56</v>
      </c>
      <c r="Y65" s="357">
        <v>24557</v>
      </c>
    </row>
    <row r="66" spans="1:25" ht="14.25" customHeight="1" x14ac:dyDescent="0.2">
      <c r="A66" s="492"/>
      <c r="B66" s="465"/>
      <c r="C66" s="359" t="s">
        <v>184</v>
      </c>
      <c r="D66" s="356" t="s">
        <v>185</v>
      </c>
      <c r="E66" s="377">
        <v>6693</v>
      </c>
      <c r="F66" s="379">
        <v>99.140870000000007</v>
      </c>
      <c r="G66" s="380">
        <v>2499</v>
      </c>
      <c r="H66" s="381">
        <v>37.337519999999998</v>
      </c>
      <c r="I66" s="378">
        <v>37</v>
      </c>
      <c r="J66" s="379">
        <v>0.54806999999999995</v>
      </c>
      <c r="K66" s="382">
        <v>10</v>
      </c>
      <c r="L66" s="381">
        <v>27.02703</v>
      </c>
      <c r="M66" s="378">
        <v>13</v>
      </c>
      <c r="N66" s="379">
        <v>0.19256000000000001</v>
      </c>
      <c r="O66" s="382">
        <v>5</v>
      </c>
      <c r="P66" s="381">
        <v>38.461539999999999</v>
      </c>
      <c r="Q66" s="378">
        <v>6</v>
      </c>
      <c r="R66" s="379">
        <v>8.8880000000000001E-2</v>
      </c>
      <c r="S66" s="382">
        <v>5</v>
      </c>
      <c r="T66" s="382">
        <v>83.333330000000004</v>
      </c>
      <c r="U66" s="378">
        <v>2</v>
      </c>
      <c r="V66" s="379">
        <v>2.963E-2</v>
      </c>
      <c r="W66" s="382">
        <v>1</v>
      </c>
      <c r="X66" s="382">
        <v>50</v>
      </c>
      <c r="Y66" s="357">
        <v>6751</v>
      </c>
    </row>
    <row r="67" spans="1:25" ht="14.25" x14ac:dyDescent="0.2">
      <c r="A67" s="492"/>
      <c r="B67" s="465"/>
      <c r="C67" s="359" t="s">
        <v>186</v>
      </c>
      <c r="D67" s="356" t="s">
        <v>187</v>
      </c>
      <c r="E67" s="377">
        <v>24722</v>
      </c>
      <c r="F67" s="379">
        <v>92.890960000000007</v>
      </c>
      <c r="G67" s="380">
        <v>1930</v>
      </c>
      <c r="H67" s="381">
        <v>7.8068099999999996</v>
      </c>
      <c r="I67" s="378">
        <v>797</v>
      </c>
      <c r="J67" s="379">
        <v>2.9946600000000001</v>
      </c>
      <c r="K67" s="382">
        <v>265</v>
      </c>
      <c r="L67" s="381">
        <v>33.249690000000001</v>
      </c>
      <c r="M67" s="378">
        <v>892</v>
      </c>
      <c r="N67" s="379">
        <v>3.35162</v>
      </c>
      <c r="O67" s="382">
        <v>516</v>
      </c>
      <c r="P67" s="381">
        <v>57.847529999999999</v>
      </c>
      <c r="Q67" s="378">
        <v>153</v>
      </c>
      <c r="R67" s="379">
        <v>0.57489000000000001</v>
      </c>
      <c r="S67" s="382">
        <v>116</v>
      </c>
      <c r="T67" s="381">
        <v>75.816990000000004</v>
      </c>
      <c r="U67" s="378">
        <v>50</v>
      </c>
      <c r="V67" s="379">
        <v>0.18787000000000001</v>
      </c>
      <c r="W67" s="382">
        <v>32</v>
      </c>
      <c r="X67" s="381">
        <v>64</v>
      </c>
      <c r="Y67" s="357">
        <v>26614</v>
      </c>
    </row>
    <row r="68" spans="1:25" ht="14.25" x14ac:dyDescent="0.2">
      <c r="A68" s="492"/>
      <c r="B68" s="465"/>
      <c r="C68" s="359" t="s">
        <v>188</v>
      </c>
      <c r="D68" s="356" t="s">
        <v>189</v>
      </c>
      <c r="E68" s="377">
        <v>1520</v>
      </c>
      <c r="F68" s="379">
        <v>69.597070000000002</v>
      </c>
      <c r="G68" s="382">
        <v>166</v>
      </c>
      <c r="H68" s="381">
        <v>10.921049999999999</v>
      </c>
      <c r="I68" s="378">
        <v>167</v>
      </c>
      <c r="J68" s="379">
        <v>7.6465199999999998</v>
      </c>
      <c r="K68" s="382">
        <v>17</v>
      </c>
      <c r="L68" s="381">
        <v>10.179639999999999</v>
      </c>
      <c r="M68" s="378">
        <v>203</v>
      </c>
      <c r="N68" s="379">
        <v>9.2948699999999995</v>
      </c>
      <c r="O68" s="382">
        <v>90</v>
      </c>
      <c r="P68" s="381">
        <v>44.334980000000002</v>
      </c>
      <c r="Q68" s="378">
        <v>133</v>
      </c>
      <c r="R68" s="379">
        <v>6.0897399999999999</v>
      </c>
      <c r="S68" s="382">
        <v>80</v>
      </c>
      <c r="T68" s="382">
        <v>60.150379999999998</v>
      </c>
      <c r="U68" s="378">
        <v>161</v>
      </c>
      <c r="V68" s="379">
        <v>7.3717899999999998</v>
      </c>
      <c r="W68" s="382">
        <v>98</v>
      </c>
      <c r="X68" s="382">
        <v>60.869570000000003</v>
      </c>
      <c r="Y68" s="357">
        <v>2184</v>
      </c>
    </row>
    <row r="69" spans="1:25" ht="14.25" x14ac:dyDescent="0.2">
      <c r="A69" s="492"/>
      <c r="B69" s="465"/>
      <c r="C69" s="359" t="s">
        <v>369</v>
      </c>
      <c r="D69" s="356" t="s">
        <v>370</v>
      </c>
      <c r="E69" s="377">
        <v>22324</v>
      </c>
      <c r="F69" s="379">
        <v>99.421040000000005</v>
      </c>
      <c r="G69" s="382">
        <v>5</v>
      </c>
      <c r="H69" s="381">
        <v>2.24E-2</v>
      </c>
      <c r="I69" s="378">
        <v>44</v>
      </c>
      <c r="J69" s="379">
        <v>0.19596</v>
      </c>
      <c r="K69" s="382">
        <v>1</v>
      </c>
      <c r="L69" s="381">
        <v>2.2727300000000001</v>
      </c>
      <c r="M69" s="378">
        <v>35</v>
      </c>
      <c r="N69" s="379">
        <v>0.15587000000000001</v>
      </c>
      <c r="O69" s="382">
        <v>2</v>
      </c>
      <c r="P69" s="381">
        <v>5.7142900000000001</v>
      </c>
      <c r="Q69" s="378">
        <v>24</v>
      </c>
      <c r="R69" s="379">
        <v>0.10689</v>
      </c>
      <c r="S69" s="382">
        <v>2</v>
      </c>
      <c r="T69" s="382">
        <v>8.3333300000000001</v>
      </c>
      <c r="U69" s="378">
        <v>27</v>
      </c>
      <c r="V69" s="379">
        <v>0.12025</v>
      </c>
      <c r="W69" s="382">
        <v>0</v>
      </c>
      <c r="X69" s="382">
        <v>0</v>
      </c>
      <c r="Y69" s="357">
        <v>22454</v>
      </c>
    </row>
    <row r="70" spans="1:25" ht="25.5" x14ac:dyDescent="0.2">
      <c r="A70" s="492"/>
      <c r="B70" s="356" t="s">
        <v>302</v>
      </c>
      <c r="C70" s="359" t="s">
        <v>192</v>
      </c>
      <c r="D70" s="356" t="s">
        <v>193</v>
      </c>
      <c r="E70" s="377">
        <v>6197</v>
      </c>
      <c r="F70" s="379">
        <v>99.903270000000006</v>
      </c>
      <c r="G70" s="382">
        <v>8</v>
      </c>
      <c r="H70" s="381">
        <v>0.12909000000000001</v>
      </c>
      <c r="I70" s="378">
        <v>0</v>
      </c>
      <c r="J70" s="379">
        <v>0</v>
      </c>
      <c r="K70" s="382">
        <v>0</v>
      </c>
      <c r="L70" s="381">
        <v>0</v>
      </c>
      <c r="M70" s="378">
        <v>3</v>
      </c>
      <c r="N70" s="379">
        <v>4.836E-2</v>
      </c>
      <c r="O70" s="382">
        <v>0</v>
      </c>
      <c r="P70" s="381">
        <v>0</v>
      </c>
      <c r="Q70" s="378">
        <v>0</v>
      </c>
      <c r="R70" s="379">
        <v>0</v>
      </c>
      <c r="S70" s="382">
        <v>0</v>
      </c>
      <c r="T70" s="382">
        <v>0</v>
      </c>
      <c r="U70" s="378">
        <v>3</v>
      </c>
      <c r="V70" s="379">
        <v>4.836E-2</v>
      </c>
      <c r="W70" s="382">
        <v>0</v>
      </c>
      <c r="X70" s="382">
        <v>0</v>
      </c>
      <c r="Y70" s="357">
        <v>6203</v>
      </c>
    </row>
    <row r="71" spans="1:25" ht="14.25" x14ac:dyDescent="0.2">
      <c r="A71" s="492"/>
      <c r="B71" s="465" t="s">
        <v>2</v>
      </c>
      <c r="C71" s="465"/>
      <c r="D71" s="465"/>
      <c r="E71" s="377">
        <v>307237</v>
      </c>
      <c r="F71" s="379">
        <v>98.045079999999999</v>
      </c>
      <c r="G71" s="380">
        <v>25300</v>
      </c>
      <c r="H71" s="381">
        <v>8.2346900000000005</v>
      </c>
      <c r="I71" s="377">
        <v>3403</v>
      </c>
      <c r="J71" s="379">
        <v>1.08596</v>
      </c>
      <c r="K71" s="382">
        <v>1019</v>
      </c>
      <c r="L71" s="381">
        <v>29.94417</v>
      </c>
      <c r="M71" s="377">
        <v>1968</v>
      </c>
      <c r="N71" s="379">
        <v>0.62802999999999998</v>
      </c>
      <c r="O71" s="382">
        <v>1097</v>
      </c>
      <c r="P71" s="381">
        <v>55.741869999999999</v>
      </c>
      <c r="Q71" s="378">
        <v>467</v>
      </c>
      <c r="R71" s="379">
        <v>0.14903</v>
      </c>
      <c r="S71" s="382">
        <v>294</v>
      </c>
      <c r="T71" s="382">
        <v>62.955030000000001</v>
      </c>
      <c r="U71" s="378">
        <v>288</v>
      </c>
      <c r="V71" s="379">
        <v>9.1910000000000006E-2</v>
      </c>
      <c r="W71" s="382">
        <v>154</v>
      </c>
      <c r="X71" s="381">
        <v>53.47222</v>
      </c>
      <c r="Y71" s="357">
        <v>313363</v>
      </c>
    </row>
    <row r="72" spans="1:25" ht="14.25" x14ac:dyDescent="0.2">
      <c r="A72" s="495" t="s">
        <v>242</v>
      </c>
      <c r="B72" s="496"/>
      <c r="C72" s="496"/>
      <c r="D72" s="496"/>
      <c r="E72" s="132">
        <v>1618712</v>
      </c>
      <c r="F72" s="133">
        <v>85.027240000000006</v>
      </c>
      <c r="G72" s="130">
        <v>195831</v>
      </c>
      <c r="H72" s="131">
        <v>12.097950000000001</v>
      </c>
      <c r="I72" s="132">
        <v>93863</v>
      </c>
      <c r="J72" s="133">
        <v>4.9304100000000002</v>
      </c>
      <c r="K72" s="130">
        <v>19884</v>
      </c>
      <c r="L72" s="131">
        <v>21.184069999999998</v>
      </c>
      <c r="M72" s="132">
        <v>97724</v>
      </c>
      <c r="N72" s="133">
        <v>5.1332199999999997</v>
      </c>
      <c r="O72" s="130">
        <v>38961</v>
      </c>
      <c r="P72" s="131">
        <v>39.868400000000001</v>
      </c>
      <c r="Q72" s="132">
        <v>41050</v>
      </c>
      <c r="R72" s="133">
        <v>2.1562600000000001</v>
      </c>
      <c r="S72" s="130">
        <v>24285</v>
      </c>
      <c r="T72" s="131">
        <v>59.159559999999999</v>
      </c>
      <c r="U72" s="132">
        <v>52408</v>
      </c>
      <c r="V72" s="133">
        <v>2.7528700000000002</v>
      </c>
      <c r="W72" s="130">
        <v>35371</v>
      </c>
      <c r="X72" s="131">
        <v>67.491600000000005</v>
      </c>
      <c r="Y72" s="129">
        <v>1903757</v>
      </c>
    </row>
  </sheetData>
  <mergeCells count="45">
    <mergeCell ref="B58:B59"/>
    <mergeCell ref="B62:B63"/>
    <mergeCell ref="B65:B69"/>
    <mergeCell ref="Y8:Y10"/>
    <mergeCell ref="A72:D72"/>
    <mergeCell ref="E8:X8"/>
    <mergeCell ref="A8:A11"/>
    <mergeCell ref="B8:B11"/>
    <mergeCell ref="C8:C11"/>
    <mergeCell ref="D8:D11"/>
    <mergeCell ref="A53:A57"/>
    <mergeCell ref="B57:D57"/>
    <mergeCell ref="A58:A71"/>
    <mergeCell ref="B71:D71"/>
    <mergeCell ref="B29:D29"/>
    <mergeCell ref="A30:A52"/>
    <mergeCell ref="B52:D52"/>
    <mergeCell ref="A12:A29"/>
    <mergeCell ref="B14:B17"/>
    <mergeCell ref="B18:B20"/>
    <mergeCell ref="B21:B23"/>
    <mergeCell ref="B24:B26"/>
    <mergeCell ref="B27:B28"/>
    <mergeCell ref="B46:B47"/>
    <mergeCell ref="B48:B49"/>
    <mergeCell ref="B42:B43"/>
    <mergeCell ref="B30:B34"/>
    <mergeCell ref="B35:B38"/>
    <mergeCell ref="A2:J2"/>
    <mergeCell ref="A4:J4"/>
    <mergeCell ref="M9:P9"/>
    <mergeCell ref="E10:F10"/>
    <mergeCell ref="G10:H10"/>
    <mergeCell ref="I10:J10"/>
    <mergeCell ref="K10:L10"/>
    <mergeCell ref="Q9:T9"/>
    <mergeCell ref="U9:X9"/>
    <mergeCell ref="E9:H9"/>
    <mergeCell ref="M10:N10"/>
    <mergeCell ref="O10:P10"/>
    <mergeCell ref="I9:L9"/>
    <mergeCell ref="Q10:R10"/>
    <mergeCell ref="S10:T10"/>
    <mergeCell ref="U10:V10"/>
    <mergeCell ref="W10:X10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55" orientation="landscape" r:id="rId1"/>
  <headerFooter alignWithMargins="0"/>
  <rowBreaks count="1" manualBreakCount="1">
    <brk id="52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zoomScaleNormal="100" zoomScaleSheetLayoutView="100" workbookViewId="0">
      <selection activeCell="A8" sqref="A8"/>
    </sheetView>
  </sheetViews>
  <sheetFormatPr defaultRowHeight="12.75" x14ac:dyDescent="0.2"/>
  <cols>
    <col min="1" max="1" width="8.42578125" style="80" customWidth="1"/>
    <col min="2" max="2" width="28.28515625" style="80" customWidth="1"/>
    <col min="3" max="3" width="9.5703125" style="118" customWidth="1"/>
    <col min="4" max="4" width="7.7109375" customWidth="1"/>
    <col min="5" max="5" width="8.7109375" customWidth="1"/>
    <col min="6" max="7" width="7.7109375" customWidth="1"/>
    <col min="8" max="8" width="6.7109375" customWidth="1"/>
    <col min="9" max="9" width="8.7109375" customWidth="1"/>
    <col min="10" max="10" width="7.7109375" customWidth="1"/>
    <col min="14" max="14" width="24.5703125" customWidth="1"/>
  </cols>
  <sheetData>
    <row r="1" spans="1:10" x14ac:dyDescent="0.2">
      <c r="A1" s="3"/>
      <c r="B1" s="3"/>
      <c r="C1" s="116"/>
      <c r="D1" s="3"/>
    </row>
    <row r="2" spans="1:10" x14ac:dyDescent="0.2">
      <c r="A2" s="467" t="s">
        <v>379</v>
      </c>
      <c r="B2" s="467"/>
      <c r="C2" s="467"/>
      <c r="D2" s="467"/>
      <c r="E2" s="467"/>
      <c r="F2" s="467"/>
      <c r="G2" s="467"/>
      <c r="H2" s="467"/>
      <c r="I2" s="467"/>
      <c r="J2" s="467"/>
    </row>
    <row r="3" spans="1:10" x14ac:dyDescent="0.2">
      <c r="A3"/>
      <c r="B3" s="11"/>
      <c r="C3" s="117"/>
      <c r="D3" s="11"/>
    </row>
    <row r="4" spans="1:10" x14ac:dyDescent="0.2">
      <c r="A4" s="399" t="s">
        <v>63</v>
      </c>
      <c r="B4" s="399"/>
      <c r="C4" s="399"/>
      <c r="D4" s="399"/>
      <c r="E4" s="399"/>
      <c r="F4" s="399"/>
      <c r="G4" s="399"/>
      <c r="H4" s="399"/>
      <c r="I4" s="399"/>
      <c r="J4" s="399"/>
    </row>
    <row r="7" spans="1:10" x14ac:dyDescent="0.2">
      <c r="A7" s="13" t="s">
        <v>419</v>
      </c>
      <c r="D7" s="3"/>
      <c r="E7" s="3"/>
      <c r="F7" s="3"/>
      <c r="G7" s="3"/>
      <c r="H7" s="3"/>
      <c r="I7" s="3"/>
    </row>
    <row r="8" spans="1:10" x14ac:dyDescent="0.2">
      <c r="A8" s="13"/>
      <c r="D8" s="3"/>
      <c r="E8" s="3"/>
      <c r="F8" s="3"/>
      <c r="G8" s="3"/>
      <c r="H8" s="3"/>
      <c r="I8" s="3"/>
    </row>
    <row r="9" spans="1:10" ht="29.25" customHeight="1" x14ac:dyDescent="0.2">
      <c r="A9" s="504" t="s">
        <v>58</v>
      </c>
      <c r="B9" s="504" t="s">
        <v>258</v>
      </c>
      <c r="C9" s="514" t="s">
        <v>334</v>
      </c>
      <c r="D9" s="514"/>
      <c r="E9" s="514" t="s">
        <v>335</v>
      </c>
      <c r="F9" s="514"/>
      <c r="G9" s="514" t="s">
        <v>331</v>
      </c>
      <c r="H9" s="514"/>
      <c r="I9" s="514" t="s">
        <v>2</v>
      </c>
      <c r="J9" s="514"/>
    </row>
    <row r="10" spans="1:10" ht="15" x14ac:dyDescent="0.2">
      <c r="A10" s="504"/>
      <c r="B10" s="504"/>
      <c r="C10" s="136" t="s">
        <v>218</v>
      </c>
      <c r="D10" s="136" t="s">
        <v>55</v>
      </c>
      <c r="E10" s="136" t="s">
        <v>218</v>
      </c>
      <c r="F10" s="136" t="s">
        <v>55</v>
      </c>
      <c r="G10" s="136" t="s">
        <v>218</v>
      </c>
      <c r="H10" s="136" t="s">
        <v>55</v>
      </c>
      <c r="I10" s="136" t="s">
        <v>218</v>
      </c>
      <c r="J10" s="128" t="s">
        <v>55</v>
      </c>
    </row>
    <row r="11" spans="1:10" x14ac:dyDescent="0.2">
      <c r="A11" s="137" t="s">
        <v>153</v>
      </c>
      <c r="B11" s="137" t="s">
        <v>21</v>
      </c>
      <c r="C11" s="148">
        <v>173</v>
      </c>
      <c r="D11" s="148">
        <v>4.8814900000000003</v>
      </c>
      <c r="E11" s="149">
        <v>1818</v>
      </c>
      <c r="F11" s="150">
        <v>8.0599399999999992</v>
      </c>
      <c r="G11" s="148" t="s">
        <v>315</v>
      </c>
      <c r="H11" s="148" t="s">
        <v>315</v>
      </c>
      <c r="I11" s="149">
        <v>1991</v>
      </c>
      <c r="J11" s="142">
        <v>7.6242599999999996</v>
      </c>
    </row>
    <row r="12" spans="1:10" x14ac:dyDescent="0.2">
      <c r="A12" s="137" t="s">
        <v>128</v>
      </c>
      <c r="B12" s="137" t="s">
        <v>61</v>
      </c>
      <c r="C12" s="148" t="s">
        <v>315</v>
      </c>
      <c r="D12" s="150" t="s">
        <v>315</v>
      </c>
      <c r="E12" s="149">
        <v>1304</v>
      </c>
      <c r="F12" s="150">
        <v>5.7811700000000004</v>
      </c>
      <c r="G12" s="148">
        <v>8</v>
      </c>
      <c r="H12" s="150">
        <v>57.142859999999999</v>
      </c>
      <c r="I12" s="149">
        <v>1312</v>
      </c>
      <c r="J12" s="142">
        <v>5.0241199999999999</v>
      </c>
    </row>
    <row r="13" spans="1:10" x14ac:dyDescent="0.2">
      <c r="A13" s="137" t="s">
        <v>144</v>
      </c>
      <c r="B13" s="137" t="s">
        <v>23</v>
      </c>
      <c r="C13" s="148">
        <v>67</v>
      </c>
      <c r="D13" s="150">
        <v>1.89052</v>
      </c>
      <c r="E13" s="148">
        <v>1416</v>
      </c>
      <c r="F13" s="150">
        <v>6.2777099999999999</v>
      </c>
      <c r="G13" s="148" t="s">
        <v>315</v>
      </c>
      <c r="H13" s="150" t="s">
        <v>315</v>
      </c>
      <c r="I13" s="148">
        <v>1483</v>
      </c>
      <c r="J13" s="142">
        <v>5.6789500000000004</v>
      </c>
    </row>
    <row r="14" spans="1:10" x14ac:dyDescent="0.2">
      <c r="A14" s="137" t="s">
        <v>145</v>
      </c>
      <c r="B14" s="137" t="s">
        <v>73</v>
      </c>
      <c r="C14" s="148" t="s">
        <v>315</v>
      </c>
      <c r="D14" s="150" t="s">
        <v>315</v>
      </c>
      <c r="E14" s="148">
        <v>109</v>
      </c>
      <c r="F14" s="150">
        <v>0.48324</v>
      </c>
      <c r="G14" s="148" t="s">
        <v>315</v>
      </c>
      <c r="H14" s="150" t="s">
        <v>315</v>
      </c>
      <c r="I14" s="148">
        <v>109</v>
      </c>
      <c r="J14" s="142">
        <v>0.41739999999999999</v>
      </c>
    </row>
    <row r="15" spans="1:10" x14ac:dyDescent="0.2">
      <c r="A15" s="390" t="s">
        <v>139</v>
      </c>
      <c r="B15" s="137" t="s">
        <v>25</v>
      </c>
      <c r="C15" s="148" t="s">
        <v>315</v>
      </c>
      <c r="D15" s="150" t="s">
        <v>315</v>
      </c>
      <c r="E15" s="148">
        <v>359</v>
      </c>
      <c r="F15" s="150">
        <v>1.5915900000000001</v>
      </c>
      <c r="G15" s="148" t="s">
        <v>315</v>
      </c>
      <c r="H15" s="150" t="s">
        <v>315</v>
      </c>
      <c r="I15" s="148">
        <v>359</v>
      </c>
      <c r="J15" s="142">
        <v>1.3747400000000001</v>
      </c>
    </row>
    <row r="16" spans="1:10" x14ac:dyDescent="0.2">
      <c r="A16" s="390" t="s">
        <v>141</v>
      </c>
      <c r="B16" s="137" t="s">
        <v>27</v>
      </c>
      <c r="C16" s="148">
        <v>1</v>
      </c>
      <c r="D16" s="150">
        <v>2.8219999999999999E-2</v>
      </c>
      <c r="E16" s="148">
        <v>9</v>
      </c>
      <c r="F16" s="150">
        <v>3.9899999999999998E-2</v>
      </c>
      <c r="G16" s="148" t="s">
        <v>315</v>
      </c>
      <c r="H16" s="150" t="s">
        <v>315</v>
      </c>
      <c r="I16" s="148">
        <v>10</v>
      </c>
      <c r="J16" s="142">
        <v>3.8289999999999998E-2</v>
      </c>
    </row>
    <row r="17" spans="1:10" x14ac:dyDescent="0.2">
      <c r="A17" s="176" t="s">
        <v>142</v>
      </c>
      <c r="B17" s="137" t="s">
        <v>28</v>
      </c>
      <c r="C17" s="148">
        <v>1</v>
      </c>
      <c r="D17" s="150">
        <v>2.8219999999999999E-2</v>
      </c>
      <c r="E17" s="148">
        <v>137</v>
      </c>
      <c r="F17" s="150">
        <v>0.60738000000000003</v>
      </c>
      <c r="G17" s="148" t="s">
        <v>315</v>
      </c>
      <c r="H17" s="150" t="s">
        <v>315</v>
      </c>
      <c r="I17" s="148">
        <v>138</v>
      </c>
      <c r="J17" s="142">
        <v>0.52844999999999998</v>
      </c>
    </row>
    <row r="18" spans="1:10" x14ac:dyDescent="0.2">
      <c r="A18" s="390" t="s">
        <v>147</v>
      </c>
      <c r="B18" s="137" t="s">
        <v>215</v>
      </c>
      <c r="C18" s="148" t="s">
        <v>315</v>
      </c>
      <c r="D18" s="150" t="s">
        <v>315</v>
      </c>
      <c r="E18" s="148">
        <v>138</v>
      </c>
      <c r="F18" s="150">
        <v>0.61180999999999996</v>
      </c>
      <c r="G18" s="148" t="s">
        <v>315</v>
      </c>
      <c r="H18" s="150" t="s">
        <v>315</v>
      </c>
      <c r="I18" s="148">
        <v>138</v>
      </c>
      <c r="J18" s="142">
        <v>0.52844999999999998</v>
      </c>
    </row>
    <row r="19" spans="1:10" x14ac:dyDescent="0.2">
      <c r="A19" s="137" t="s">
        <v>125</v>
      </c>
      <c r="B19" s="137" t="s">
        <v>31</v>
      </c>
      <c r="C19" s="148">
        <v>234</v>
      </c>
      <c r="D19" s="150">
        <v>6.6027100000000001</v>
      </c>
      <c r="E19" s="148">
        <v>13</v>
      </c>
      <c r="F19" s="150">
        <v>5.7630000000000001E-2</v>
      </c>
      <c r="G19" s="148" t="s">
        <v>315</v>
      </c>
      <c r="H19" s="150" t="s">
        <v>315</v>
      </c>
      <c r="I19" s="148">
        <v>247</v>
      </c>
      <c r="J19" s="142">
        <v>0.94584999999999997</v>
      </c>
    </row>
    <row r="20" spans="1:10" x14ac:dyDescent="0.2">
      <c r="A20" s="137" t="s">
        <v>123</v>
      </c>
      <c r="B20" s="137" t="s">
        <v>32</v>
      </c>
      <c r="C20" s="148" t="s">
        <v>315</v>
      </c>
      <c r="D20" s="150" t="s">
        <v>315</v>
      </c>
      <c r="E20" s="148">
        <v>55</v>
      </c>
      <c r="F20" s="150">
        <v>0.24384</v>
      </c>
      <c r="G20" s="148" t="s">
        <v>315</v>
      </c>
      <c r="H20" s="150" t="s">
        <v>315</v>
      </c>
      <c r="I20" s="148">
        <v>55</v>
      </c>
      <c r="J20" s="142">
        <v>0.21060999999999999</v>
      </c>
    </row>
    <row r="21" spans="1:10" x14ac:dyDescent="0.2">
      <c r="A21" s="390" t="s">
        <v>130</v>
      </c>
      <c r="B21" s="137" t="s">
        <v>33</v>
      </c>
      <c r="C21" s="148">
        <v>2</v>
      </c>
      <c r="D21" s="150">
        <v>5.6430000000000001E-2</v>
      </c>
      <c r="E21" s="148">
        <v>181</v>
      </c>
      <c r="F21" s="150">
        <v>0.80245</v>
      </c>
      <c r="G21" s="148" t="s">
        <v>315</v>
      </c>
      <c r="H21" s="150" t="s">
        <v>315</v>
      </c>
      <c r="I21" s="148">
        <v>183</v>
      </c>
      <c r="J21" s="142">
        <v>0.70077</v>
      </c>
    </row>
    <row r="22" spans="1:10" x14ac:dyDescent="0.2">
      <c r="A22" s="137" t="s">
        <v>124</v>
      </c>
      <c r="B22" s="137" t="s">
        <v>37</v>
      </c>
      <c r="C22" s="148">
        <v>2</v>
      </c>
      <c r="D22" s="150">
        <v>5.6430000000000001E-2</v>
      </c>
      <c r="E22" s="148">
        <v>2462</v>
      </c>
      <c r="F22" s="150">
        <v>10.91506</v>
      </c>
      <c r="G22" s="148" t="s">
        <v>315</v>
      </c>
      <c r="H22" s="150" t="s">
        <v>315</v>
      </c>
      <c r="I22" s="148">
        <v>2464</v>
      </c>
      <c r="J22" s="142">
        <v>9.4355499999999992</v>
      </c>
    </row>
    <row r="23" spans="1:10" x14ac:dyDescent="0.2">
      <c r="A23" s="176" t="s">
        <v>119</v>
      </c>
      <c r="B23" s="137" t="s">
        <v>38</v>
      </c>
      <c r="C23" s="148" t="s">
        <v>315</v>
      </c>
      <c r="D23" s="150" t="s">
        <v>315</v>
      </c>
      <c r="E23" s="149">
        <v>604</v>
      </c>
      <c r="F23" s="150">
        <v>2.6777799999999998</v>
      </c>
      <c r="G23" s="148" t="s">
        <v>315</v>
      </c>
      <c r="H23" s="150" t="s">
        <v>315</v>
      </c>
      <c r="I23" s="149">
        <v>604</v>
      </c>
      <c r="J23" s="142">
        <v>2.3129400000000002</v>
      </c>
    </row>
    <row r="24" spans="1:10" x14ac:dyDescent="0.2">
      <c r="A24" s="137" t="s">
        <v>133</v>
      </c>
      <c r="B24" s="137" t="s">
        <v>39</v>
      </c>
      <c r="C24" s="148" t="s">
        <v>315</v>
      </c>
      <c r="D24" s="150" t="s">
        <v>315</v>
      </c>
      <c r="E24" s="148">
        <v>241</v>
      </c>
      <c r="F24" s="150">
        <v>1.0684499999999999</v>
      </c>
      <c r="G24" s="148" t="s">
        <v>315</v>
      </c>
      <c r="H24" s="150" t="s">
        <v>315</v>
      </c>
      <c r="I24" s="148">
        <v>241</v>
      </c>
      <c r="J24" s="142">
        <v>0.92288000000000003</v>
      </c>
    </row>
    <row r="25" spans="1:10" x14ac:dyDescent="0.2">
      <c r="A25" s="137" t="s">
        <v>154</v>
      </c>
      <c r="B25" s="137" t="s">
        <v>62</v>
      </c>
      <c r="C25" s="148">
        <v>584</v>
      </c>
      <c r="D25" s="150">
        <v>16.478560000000002</v>
      </c>
      <c r="E25" s="149">
        <v>1715</v>
      </c>
      <c r="F25" s="150">
        <v>7.6032999999999999</v>
      </c>
      <c r="G25" s="148" t="s">
        <v>315</v>
      </c>
      <c r="H25" s="150" t="s">
        <v>315</v>
      </c>
      <c r="I25" s="149">
        <v>2299</v>
      </c>
      <c r="J25" s="142">
        <v>8.8037100000000006</v>
      </c>
    </row>
    <row r="26" spans="1:10" x14ac:dyDescent="0.2">
      <c r="A26" s="137" t="s">
        <v>157</v>
      </c>
      <c r="B26" s="137" t="s">
        <v>42</v>
      </c>
      <c r="C26" s="148" t="s">
        <v>315</v>
      </c>
      <c r="D26" s="150" t="s">
        <v>315</v>
      </c>
      <c r="E26" s="149">
        <v>459</v>
      </c>
      <c r="F26" s="150">
        <v>2.0349400000000002</v>
      </c>
      <c r="G26" s="148" t="s">
        <v>315</v>
      </c>
      <c r="H26" s="150" t="s">
        <v>315</v>
      </c>
      <c r="I26" s="149">
        <v>459</v>
      </c>
      <c r="J26" s="142">
        <v>1.7576799999999999</v>
      </c>
    </row>
    <row r="27" spans="1:10" x14ac:dyDescent="0.2">
      <c r="A27" s="390" t="s">
        <v>163</v>
      </c>
      <c r="B27" s="137" t="s">
        <v>217</v>
      </c>
      <c r="C27" s="148">
        <v>88</v>
      </c>
      <c r="D27" s="150">
        <v>2.4830700000000001</v>
      </c>
      <c r="E27" s="149">
        <v>12</v>
      </c>
      <c r="F27" s="150">
        <v>5.3199999999999997E-2</v>
      </c>
      <c r="G27" s="148" t="s">
        <v>315</v>
      </c>
      <c r="H27" s="150" t="s">
        <v>315</v>
      </c>
      <c r="I27" s="149">
        <v>100</v>
      </c>
      <c r="J27" s="142">
        <v>0.38294</v>
      </c>
    </row>
    <row r="28" spans="1:10" x14ac:dyDescent="0.2">
      <c r="A28" s="137" t="s">
        <v>120</v>
      </c>
      <c r="B28" s="137" t="s">
        <v>47</v>
      </c>
      <c r="C28" s="148">
        <v>461</v>
      </c>
      <c r="D28" s="150">
        <v>13.007899999999999</v>
      </c>
      <c r="E28" s="149">
        <v>2680</v>
      </c>
      <c r="F28" s="150">
        <v>11.881539999999999</v>
      </c>
      <c r="G28" s="148" t="s">
        <v>315</v>
      </c>
      <c r="H28" s="150" t="s">
        <v>315</v>
      </c>
      <c r="I28" s="149">
        <v>3141</v>
      </c>
      <c r="J28" s="142">
        <v>12.028029999999999</v>
      </c>
    </row>
    <row r="29" spans="1:10" x14ac:dyDescent="0.2">
      <c r="A29" s="137" t="s">
        <v>152</v>
      </c>
      <c r="B29" s="137" t="s">
        <v>48</v>
      </c>
      <c r="C29" s="148" t="s">
        <v>315</v>
      </c>
      <c r="D29" s="150" t="s">
        <v>315</v>
      </c>
      <c r="E29" s="148">
        <v>378</v>
      </c>
      <c r="F29" s="150">
        <v>1.6758299999999999</v>
      </c>
      <c r="G29" s="148" t="s">
        <v>315</v>
      </c>
      <c r="H29" s="150" t="s">
        <v>315</v>
      </c>
      <c r="I29" s="148">
        <v>378</v>
      </c>
      <c r="J29" s="142">
        <v>1.4475</v>
      </c>
    </row>
    <row r="30" spans="1:10" x14ac:dyDescent="0.2">
      <c r="A30" s="390" t="s">
        <v>339</v>
      </c>
      <c r="B30" s="137" t="s">
        <v>60</v>
      </c>
      <c r="C30" s="148" t="s">
        <v>315</v>
      </c>
      <c r="D30" s="150" t="s">
        <v>315</v>
      </c>
      <c r="E30" s="148">
        <v>1184</v>
      </c>
      <c r="F30" s="150">
        <v>5.2491599999999998</v>
      </c>
      <c r="G30" s="148" t="s">
        <v>315</v>
      </c>
      <c r="H30" s="150" t="s">
        <v>315</v>
      </c>
      <c r="I30" s="148">
        <v>1184</v>
      </c>
      <c r="J30" s="142">
        <v>4.5339700000000001</v>
      </c>
    </row>
    <row r="31" spans="1:10" x14ac:dyDescent="0.2">
      <c r="A31" s="137" t="s">
        <v>178</v>
      </c>
      <c r="B31" s="137" t="s">
        <v>240</v>
      </c>
      <c r="C31" s="149">
        <v>990</v>
      </c>
      <c r="D31" s="150">
        <v>27.934539999999998</v>
      </c>
      <c r="E31" s="148">
        <v>36</v>
      </c>
      <c r="F31" s="150">
        <v>0.15959999999999999</v>
      </c>
      <c r="G31" s="148" t="s">
        <v>315</v>
      </c>
      <c r="H31" s="150" t="s">
        <v>315</v>
      </c>
      <c r="I31" s="149">
        <v>1026</v>
      </c>
      <c r="J31" s="142">
        <v>3.9289299999999998</v>
      </c>
    </row>
    <row r="32" spans="1:10" x14ac:dyDescent="0.2">
      <c r="A32" s="137" t="s">
        <v>116</v>
      </c>
      <c r="B32" s="137" t="s">
        <v>49</v>
      </c>
      <c r="C32" s="148">
        <v>12</v>
      </c>
      <c r="D32" s="150">
        <v>0.33860000000000001</v>
      </c>
      <c r="E32" s="148">
        <v>1671</v>
      </c>
      <c r="F32" s="150">
        <v>7.4082299999999996</v>
      </c>
      <c r="G32" s="148">
        <v>1</v>
      </c>
      <c r="H32" s="150">
        <v>7.1428599999999998</v>
      </c>
      <c r="I32" s="148">
        <v>1684</v>
      </c>
      <c r="J32" s="142">
        <v>6.4486499999999998</v>
      </c>
    </row>
    <row r="33" spans="1:11" x14ac:dyDescent="0.2">
      <c r="A33" s="137" t="s">
        <v>134</v>
      </c>
      <c r="B33" s="137" t="s">
        <v>51</v>
      </c>
      <c r="C33" s="148">
        <v>542</v>
      </c>
      <c r="D33" s="150">
        <v>15.29345</v>
      </c>
      <c r="E33" s="149">
        <v>2064</v>
      </c>
      <c r="F33" s="150">
        <v>9.1505600000000005</v>
      </c>
      <c r="G33" s="148" t="s">
        <v>315</v>
      </c>
      <c r="H33" s="150" t="s">
        <v>315</v>
      </c>
      <c r="I33" s="149">
        <v>2606</v>
      </c>
      <c r="J33" s="142">
        <v>9.9793199999999995</v>
      </c>
    </row>
    <row r="34" spans="1:11" x14ac:dyDescent="0.2">
      <c r="A34" s="137" t="s">
        <v>180</v>
      </c>
      <c r="B34" s="137" t="s">
        <v>181</v>
      </c>
      <c r="C34" s="148">
        <v>1</v>
      </c>
      <c r="D34" s="150">
        <v>2.8219999999999999E-2</v>
      </c>
      <c r="E34" s="148">
        <v>444</v>
      </c>
      <c r="F34" s="150">
        <v>1.9684299999999999</v>
      </c>
      <c r="G34" s="148">
        <v>4</v>
      </c>
      <c r="H34" s="150">
        <v>28.571429999999999</v>
      </c>
      <c r="I34" s="148">
        <v>449</v>
      </c>
      <c r="J34" s="142">
        <v>1.7193799999999999</v>
      </c>
    </row>
    <row r="35" spans="1:11" x14ac:dyDescent="0.2">
      <c r="A35" s="390" t="s">
        <v>182</v>
      </c>
      <c r="B35" s="137" t="s">
        <v>183</v>
      </c>
      <c r="C35" s="148" t="s">
        <v>315</v>
      </c>
      <c r="D35" s="150" t="s">
        <v>315</v>
      </c>
      <c r="E35" s="148">
        <v>2</v>
      </c>
      <c r="F35" s="150">
        <v>8.8699999999999994E-3</v>
      </c>
      <c r="G35" s="148" t="s">
        <v>315</v>
      </c>
      <c r="H35" s="150" t="s">
        <v>315</v>
      </c>
      <c r="I35" s="148">
        <v>2</v>
      </c>
      <c r="J35" s="142">
        <v>7.6600000000000001E-3</v>
      </c>
    </row>
    <row r="36" spans="1:11" x14ac:dyDescent="0.2">
      <c r="A36" s="138">
        <v>91900</v>
      </c>
      <c r="B36" s="137" t="s">
        <v>136</v>
      </c>
      <c r="C36" s="148">
        <v>386</v>
      </c>
      <c r="D36" s="150">
        <v>10.89165</v>
      </c>
      <c r="E36" s="148">
        <v>1670</v>
      </c>
      <c r="F36" s="150">
        <v>7.4037899999999999</v>
      </c>
      <c r="G36" s="148" t="s">
        <v>315</v>
      </c>
      <c r="H36" s="150" t="s">
        <v>315</v>
      </c>
      <c r="I36" s="148">
        <v>2056</v>
      </c>
      <c r="J36" s="142">
        <v>7.87317</v>
      </c>
    </row>
    <row r="37" spans="1:11" x14ac:dyDescent="0.2">
      <c r="A37" s="137" t="s">
        <v>121</v>
      </c>
      <c r="B37" s="137" t="s">
        <v>191</v>
      </c>
      <c r="C37" s="148" t="s">
        <v>315</v>
      </c>
      <c r="D37" s="148" t="s">
        <v>315</v>
      </c>
      <c r="E37" s="148">
        <v>1395</v>
      </c>
      <c r="F37" s="150">
        <v>6.1846100000000002</v>
      </c>
      <c r="G37" s="148">
        <v>1</v>
      </c>
      <c r="H37" s="150">
        <v>7.1428599999999998</v>
      </c>
      <c r="I37" s="148">
        <v>1396</v>
      </c>
      <c r="J37" s="142">
        <v>5.34579</v>
      </c>
    </row>
    <row r="38" spans="1:11" x14ac:dyDescent="0.2">
      <c r="A38" s="505" t="s">
        <v>2</v>
      </c>
      <c r="B38" s="505"/>
      <c r="C38" s="151">
        <v>3544</v>
      </c>
      <c r="D38" s="152">
        <v>100</v>
      </c>
      <c r="E38" s="151">
        <v>22556</v>
      </c>
      <c r="F38" s="152">
        <v>100</v>
      </c>
      <c r="G38" s="152">
        <v>14</v>
      </c>
      <c r="H38" s="152">
        <v>100</v>
      </c>
      <c r="I38" s="151">
        <v>26114</v>
      </c>
      <c r="J38" s="143">
        <v>100</v>
      </c>
    </row>
    <row r="39" spans="1:11" ht="12.75" customHeight="1" x14ac:dyDescent="0.2">
      <c r="A39" s="74"/>
      <c r="B39" s="74"/>
      <c r="C39" s="119"/>
      <c r="D39" s="61"/>
      <c r="K39" s="175"/>
    </row>
    <row r="40" spans="1:11" ht="12.75" customHeight="1" x14ac:dyDescent="0.2"/>
    <row r="42" spans="1:11" x14ac:dyDescent="0.2">
      <c r="A42" s="13" t="s">
        <v>418</v>
      </c>
      <c r="D42" s="3"/>
      <c r="E42" s="3"/>
    </row>
    <row r="43" spans="1:11" x14ac:dyDescent="0.2">
      <c r="A43" s="13"/>
      <c r="D43" s="3"/>
      <c r="E43" s="3"/>
    </row>
    <row r="44" spans="1:11" ht="15" x14ac:dyDescent="0.2">
      <c r="A44" s="506" t="s">
        <v>58</v>
      </c>
      <c r="B44" s="504" t="s">
        <v>219</v>
      </c>
      <c r="C44" s="514" t="s">
        <v>334</v>
      </c>
      <c r="D44" s="514"/>
      <c r="E44" s="514" t="s">
        <v>335</v>
      </c>
      <c r="F44" s="514"/>
      <c r="G44" s="514" t="s">
        <v>331</v>
      </c>
      <c r="H44" s="514"/>
      <c r="I44" s="514" t="s">
        <v>2</v>
      </c>
      <c r="J44" s="514"/>
    </row>
    <row r="45" spans="1:11" ht="29.25" customHeight="1" x14ac:dyDescent="0.2">
      <c r="A45" s="506"/>
      <c r="B45" s="504"/>
      <c r="C45" s="145" t="s">
        <v>218</v>
      </c>
      <c r="D45" s="136" t="s">
        <v>55</v>
      </c>
      <c r="E45" s="136" t="s">
        <v>218</v>
      </c>
      <c r="F45" s="136" t="s">
        <v>55</v>
      </c>
      <c r="G45" s="136" t="s">
        <v>218</v>
      </c>
      <c r="H45" s="136" t="s">
        <v>55</v>
      </c>
      <c r="I45" s="136" t="s">
        <v>218</v>
      </c>
      <c r="J45" s="128" t="s">
        <v>55</v>
      </c>
    </row>
    <row r="46" spans="1:11" x14ac:dyDescent="0.2">
      <c r="A46" s="146">
        <v>1</v>
      </c>
      <c r="B46" s="147" t="s">
        <v>220</v>
      </c>
      <c r="C46" s="148">
        <v>107</v>
      </c>
      <c r="D46" s="150">
        <v>3.01919</v>
      </c>
      <c r="E46" s="148">
        <v>1751</v>
      </c>
      <c r="F46" s="150">
        <v>7.7629000000000001</v>
      </c>
      <c r="G46" s="148">
        <v>1</v>
      </c>
      <c r="H46" s="150">
        <v>7.1428599999999998</v>
      </c>
      <c r="I46" s="148">
        <v>1859</v>
      </c>
      <c r="J46" s="153">
        <v>7.1187899999999997</v>
      </c>
    </row>
    <row r="47" spans="1:11" x14ac:dyDescent="0.2">
      <c r="A47" s="146">
        <v>2</v>
      </c>
      <c r="B47" s="147" t="s">
        <v>221</v>
      </c>
      <c r="C47" s="148">
        <v>1125</v>
      </c>
      <c r="D47" s="150">
        <v>31.743790000000001</v>
      </c>
      <c r="E47" s="149">
        <v>12444</v>
      </c>
      <c r="F47" s="150">
        <v>55.169359999999998</v>
      </c>
      <c r="G47" s="148">
        <v>3</v>
      </c>
      <c r="H47" s="150">
        <v>21.428570000000001</v>
      </c>
      <c r="I47" s="149">
        <v>13572</v>
      </c>
      <c r="J47" s="153">
        <v>51.972119999999997</v>
      </c>
    </row>
    <row r="48" spans="1:11" x14ac:dyDescent="0.2">
      <c r="A48" s="146">
        <v>3</v>
      </c>
      <c r="B48" s="147" t="s">
        <v>222</v>
      </c>
      <c r="C48" s="149">
        <v>2305</v>
      </c>
      <c r="D48" s="150">
        <v>65.039500000000004</v>
      </c>
      <c r="E48" s="149">
        <v>8297</v>
      </c>
      <c r="F48" s="150">
        <v>36.783999999999999</v>
      </c>
      <c r="G48" s="148">
        <v>10</v>
      </c>
      <c r="H48" s="150">
        <v>71.428569999999993</v>
      </c>
      <c r="I48" s="149">
        <v>10612</v>
      </c>
      <c r="J48" s="153">
        <v>40.637210000000003</v>
      </c>
    </row>
    <row r="49" spans="1:10" x14ac:dyDescent="0.2">
      <c r="A49" s="146">
        <v>4</v>
      </c>
      <c r="B49" s="147" t="s">
        <v>223</v>
      </c>
      <c r="C49" s="148">
        <v>7</v>
      </c>
      <c r="D49" s="150">
        <v>0.19752</v>
      </c>
      <c r="E49" s="148">
        <v>60</v>
      </c>
      <c r="F49" s="150">
        <v>0.26600000000000001</v>
      </c>
      <c r="G49" s="148" t="s">
        <v>315</v>
      </c>
      <c r="H49" s="148" t="s">
        <v>315</v>
      </c>
      <c r="I49" s="148">
        <v>67</v>
      </c>
      <c r="J49" s="153">
        <v>0.25657000000000002</v>
      </c>
    </row>
    <row r="50" spans="1:10" x14ac:dyDescent="0.2">
      <c r="A50" s="177">
        <v>5</v>
      </c>
      <c r="B50" s="147" t="s">
        <v>224</v>
      </c>
      <c r="C50" s="178" t="s">
        <v>315</v>
      </c>
      <c r="D50" s="179" t="s">
        <v>315</v>
      </c>
      <c r="E50" s="148">
        <v>4</v>
      </c>
      <c r="F50" s="150">
        <v>1.7729999999999999E-2</v>
      </c>
      <c r="G50" s="148" t="s">
        <v>315</v>
      </c>
      <c r="H50" s="148" t="s">
        <v>315</v>
      </c>
      <c r="I50" s="148">
        <v>4</v>
      </c>
      <c r="J50" s="153">
        <v>1.532E-2</v>
      </c>
    </row>
    <row r="51" spans="1:10" x14ac:dyDescent="0.2">
      <c r="A51" s="505" t="s">
        <v>2</v>
      </c>
      <c r="B51" s="505"/>
      <c r="C51" s="151">
        <v>3544</v>
      </c>
      <c r="D51" s="152">
        <v>100</v>
      </c>
      <c r="E51" s="151">
        <v>22556</v>
      </c>
      <c r="F51" s="152">
        <v>100</v>
      </c>
      <c r="G51" s="152">
        <v>14</v>
      </c>
      <c r="H51" s="152">
        <v>100</v>
      </c>
      <c r="I51" s="151">
        <v>26114</v>
      </c>
      <c r="J51" s="154">
        <v>100</v>
      </c>
    </row>
    <row r="52" spans="1:10" x14ac:dyDescent="0.2">
      <c r="A52" s="74"/>
      <c r="B52" s="74"/>
      <c r="C52" s="164"/>
      <c r="D52" s="165"/>
      <c r="E52" s="164"/>
      <c r="F52" s="165"/>
      <c r="G52" s="165"/>
      <c r="H52" s="165"/>
      <c r="I52" s="164"/>
      <c r="J52" s="8"/>
    </row>
    <row r="54" spans="1:10" x14ac:dyDescent="0.2">
      <c r="C54" s="80"/>
    </row>
    <row r="55" spans="1:10" x14ac:dyDescent="0.2">
      <c r="A55" s="515" t="s">
        <v>338</v>
      </c>
      <c r="B55" s="515"/>
      <c r="C55" s="515"/>
      <c r="D55" s="515"/>
      <c r="E55" s="515"/>
      <c r="F55" s="515"/>
      <c r="G55" s="515"/>
      <c r="H55" s="515"/>
      <c r="I55" s="515"/>
      <c r="J55" s="515"/>
    </row>
    <row r="56" spans="1:10" ht="25.5" customHeight="1" x14ac:dyDescent="0.2">
      <c r="A56" s="155"/>
      <c r="B56" s="155"/>
      <c r="C56" s="155"/>
      <c r="D56" s="155"/>
    </row>
    <row r="57" spans="1:10" ht="12.75" customHeight="1" x14ac:dyDescent="0.2">
      <c r="A57" s="507" t="s">
        <v>333</v>
      </c>
      <c r="B57" s="508"/>
      <c r="C57" s="514" t="s">
        <v>334</v>
      </c>
      <c r="D57" s="514"/>
      <c r="E57" s="514" t="s">
        <v>335</v>
      </c>
      <c r="F57" s="514"/>
    </row>
    <row r="58" spans="1:10" ht="26.25" customHeight="1" x14ac:dyDescent="0.2">
      <c r="A58" s="509"/>
      <c r="B58" s="510"/>
      <c r="C58" s="136" t="s">
        <v>218</v>
      </c>
      <c r="D58" s="136" t="s">
        <v>55</v>
      </c>
      <c r="E58" s="136" t="s">
        <v>218</v>
      </c>
      <c r="F58" s="136" t="s">
        <v>55</v>
      </c>
    </row>
    <row r="59" spans="1:10" x14ac:dyDescent="0.2">
      <c r="A59" s="511" t="s">
        <v>256</v>
      </c>
      <c r="B59" s="511"/>
      <c r="C59" s="112">
        <v>1995</v>
      </c>
      <c r="D59" s="139">
        <v>56.29233</v>
      </c>
      <c r="E59" s="111">
        <v>13798</v>
      </c>
      <c r="F59" s="139">
        <v>61.172190000000001</v>
      </c>
    </row>
    <row r="60" spans="1:10" x14ac:dyDescent="0.2">
      <c r="A60" s="511" t="s">
        <v>257</v>
      </c>
      <c r="B60" s="512"/>
      <c r="C60" s="111">
        <v>1549</v>
      </c>
      <c r="D60" s="139">
        <v>43.70767</v>
      </c>
      <c r="E60" s="111">
        <v>8758</v>
      </c>
      <c r="F60" s="139">
        <v>38.827809999999999</v>
      </c>
    </row>
    <row r="61" spans="1:10" x14ac:dyDescent="0.2">
      <c r="A61" s="513" t="s">
        <v>2</v>
      </c>
      <c r="B61" s="513"/>
      <c r="C61" s="140">
        <v>3544</v>
      </c>
      <c r="D61" s="141">
        <v>100</v>
      </c>
      <c r="E61" s="140">
        <v>22556</v>
      </c>
      <c r="F61" s="141">
        <v>100</v>
      </c>
    </row>
    <row r="62" spans="1:10" x14ac:dyDescent="0.2">
      <c r="D62" s="104"/>
    </row>
    <row r="63" spans="1:10" x14ac:dyDescent="0.2">
      <c r="D63" s="104"/>
    </row>
    <row r="64" spans="1:10" x14ac:dyDescent="0.2">
      <c r="D64" s="104"/>
    </row>
    <row r="65" spans="1:10" x14ac:dyDescent="0.2">
      <c r="A65" s="13" t="s">
        <v>417</v>
      </c>
      <c r="D65" s="144"/>
      <c r="E65" s="3"/>
    </row>
    <row r="66" spans="1:10" x14ac:dyDescent="0.2">
      <c r="A66" s="13"/>
      <c r="D66" s="144"/>
      <c r="E66" s="3"/>
    </row>
    <row r="67" spans="1:10" ht="15" x14ac:dyDescent="0.2">
      <c r="A67" s="506" t="s">
        <v>58</v>
      </c>
      <c r="B67" s="504" t="s">
        <v>332</v>
      </c>
      <c r="C67" s="514" t="s">
        <v>334</v>
      </c>
      <c r="D67" s="514"/>
      <c r="E67" s="514" t="s">
        <v>335</v>
      </c>
      <c r="F67" s="514"/>
      <c r="G67" s="514" t="s">
        <v>331</v>
      </c>
      <c r="H67" s="514"/>
      <c r="I67" s="514" t="s">
        <v>2</v>
      </c>
      <c r="J67" s="514"/>
    </row>
    <row r="68" spans="1:10" ht="30.75" customHeight="1" x14ac:dyDescent="0.2">
      <c r="A68" s="506"/>
      <c r="B68" s="504"/>
      <c r="C68" s="171" t="s">
        <v>218</v>
      </c>
      <c r="D68" s="170" t="s">
        <v>55</v>
      </c>
      <c r="E68" s="170" t="s">
        <v>218</v>
      </c>
      <c r="F68" s="170" t="s">
        <v>55</v>
      </c>
      <c r="G68" s="170" t="s">
        <v>218</v>
      </c>
      <c r="H68" s="170" t="s">
        <v>55</v>
      </c>
      <c r="I68" s="170" t="s">
        <v>218</v>
      </c>
      <c r="J68" s="128" t="s">
        <v>55</v>
      </c>
    </row>
    <row r="69" spans="1:10" ht="25.5" customHeight="1" x14ac:dyDescent="0.2">
      <c r="A69" s="166">
        <v>1</v>
      </c>
      <c r="B69" s="167" t="s">
        <v>248</v>
      </c>
      <c r="C69" s="156">
        <v>2575</v>
      </c>
      <c r="D69" s="157">
        <v>72.658010000000004</v>
      </c>
      <c r="E69" s="156">
        <v>12754</v>
      </c>
      <c r="F69" s="157">
        <v>56.543709999999997</v>
      </c>
      <c r="G69" s="158">
        <v>7</v>
      </c>
      <c r="H69" s="157">
        <v>50</v>
      </c>
      <c r="I69" s="156">
        <v>15336</v>
      </c>
      <c r="J69" s="159">
        <v>58.727119999999999</v>
      </c>
    </row>
    <row r="70" spans="1:10" x14ac:dyDescent="0.2">
      <c r="A70" s="166">
        <v>2</v>
      </c>
      <c r="B70" s="167" t="s">
        <v>249</v>
      </c>
      <c r="C70" s="156">
        <v>709</v>
      </c>
      <c r="D70" s="157">
        <v>20.00564</v>
      </c>
      <c r="E70" s="156">
        <v>5856</v>
      </c>
      <c r="F70" s="157">
        <v>25.962050000000001</v>
      </c>
      <c r="G70" s="158">
        <v>2</v>
      </c>
      <c r="H70" s="157">
        <v>14.28571</v>
      </c>
      <c r="I70" s="156">
        <v>6567</v>
      </c>
      <c r="J70" s="159">
        <v>25.14743</v>
      </c>
    </row>
    <row r="71" spans="1:10" x14ac:dyDescent="0.2">
      <c r="A71" s="166">
        <v>3</v>
      </c>
      <c r="B71" s="167" t="s">
        <v>250</v>
      </c>
      <c r="C71" s="156">
        <v>43</v>
      </c>
      <c r="D71" s="157">
        <v>1.21332</v>
      </c>
      <c r="E71" s="156">
        <v>1403</v>
      </c>
      <c r="F71" s="157">
        <v>6.2200699999999998</v>
      </c>
      <c r="G71" s="158">
        <v>1</v>
      </c>
      <c r="H71" s="157">
        <v>7.1428599999999998</v>
      </c>
      <c r="I71" s="156">
        <v>1447</v>
      </c>
      <c r="J71" s="159">
        <v>5.5410899999999996</v>
      </c>
    </row>
    <row r="72" spans="1:10" x14ac:dyDescent="0.2">
      <c r="A72" s="166">
        <v>4</v>
      </c>
      <c r="B72" s="167" t="s">
        <v>252</v>
      </c>
      <c r="C72" s="156" t="s">
        <v>315</v>
      </c>
      <c r="D72" s="157" t="s">
        <v>315</v>
      </c>
      <c r="E72" s="156">
        <v>88</v>
      </c>
      <c r="F72" s="157">
        <v>0.39013999999999999</v>
      </c>
      <c r="G72" s="158" t="s">
        <v>315</v>
      </c>
      <c r="H72" s="157" t="s">
        <v>315</v>
      </c>
      <c r="I72" s="158">
        <v>88</v>
      </c>
      <c r="J72" s="159">
        <v>0.33698</v>
      </c>
    </row>
    <row r="73" spans="1:10" x14ac:dyDescent="0.2">
      <c r="A73" s="166">
        <v>5</v>
      </c>
      <c r="B73" s="167" t="s">
        <v>251</v>
      </c>
      <c r="C73" s="156">
        <v>137</v>
      </c>
      <c r="D73" s="157">
        <v>3.8656899999999998</v>
      </c>
      <c r="E73" s="156">
        <v>1166</v>
      </c>
      <c r="F73" s="157">
        <v>5.1693600000000002</v>
      </c>
      <c r="G73" s="158">
        <v>2</v>
      </c>
      <c r="H73" s="157">
        <v>14.28571</v>
      </c>
      <c r="I73" s="156">
        <v>1305</v>
      </c>
      <c r="J73" s="159">
        <v>4.9973200000000002</v>
      </c>
    </row>
    <row r="74" spans="1:10" x14ac:dyDescent="0.2">
      <c r="A74" s="166">
        <v>6</v>
      </c>
      <c r="B74" s="167" t="s">
        <v>371</v>
      </c>
      <c r="C74" s="156">
        <v>1</v>
      </c>
      <c r="D74" s="157">
        <v>2.8219999999999999E-2</v>
      </c>
      <c r="E74" s="156" t="s">
        <v>315</v>
      </c>
      <c r="F74" s="157" t="s">
        <v>315</v>
      </c>
      <c r="G74" s="158" t="s">
        <v>315</v>
      </c>
      <c r="H74" s="157" t="s">
        <v>315</v>
      </c>
      <c r="I74" s="156">
        <v>1</v>
      </c>
      <c r="J74" s="159">
        <v>3.8300000000000001E-3</v>
      </c>
    </row>
    <row r="75" spans="1:10" ht="25.5" x14ac:dyDescent="0.2">
      <c r="A75" s="166">
        <v>7</v>
      </c>
      <c r="B75" s="167" t="s">
        <v>253</v>
      </c>
      <c r="C75" s="156" t="s">
        <v>315</v>
      </c>
      <c r="D75" s="157" t="s">
        <v>315</v>
      </c>
      <c r="E75" s="156">
        <v>4</v>
      </c>
      <c r="F75" s="157">
        <v>1.7729999999999999E-2</v>
      </c>
      <c r="G75" s="158" t="s">
        <v>315</v>
      </c>
      <c r="H75" s="157" t="s">
        <v>315</v>
      </c>
      <c r="I75" s="156">
        <v>4</v>
      </c>
      <c r="J75" s="159">
        <v>1.532E-2</v>
      </c>
    </row>
    <row r="76" spans="1:10" ht="26.25" customHeight="1" x14ac:dyDescent="0.2">
      <c r="A76" s="166">
        <v>8</v>
      </c>
      <c r="B76" s="167" t="s">
        <v>254</v>
      </c>
      <c r="C76" s="156">
        <v>8</v>
      </c>
      <c r="D76" s="157">
        <v>0.22572999999999999</v>
      </c>
      <c r="E76" s="156">
        <v>85</v>
      </c>
      <c r="F76" s="157">
        <v>0.37684000000000001</v>
      </c>
      <c r="G76" s="158">
        <v>2</v>
      </c>
      <c r="H76" s="157">
        <v>14.28571</v>
      </c>
      <c r="I76" s="158">
        <v>95</v>
      </c>
      <c r="J76" s="159">
        <v>0.36379</v>
      </c>
    </row>
    <row r="77" spans="1:10" ht="25.5" x14ac:dyDescent="0.2">
      <c r="A77" s="166">
        <v>9</v>
      </c>
      <c r="B77" s="167" t="s">
        <v>255</v>
      </c>
      <c r="C77" s="156">
        <v>71</v>
      </c>
      <c r="D77" s="157">
        <v>2.00339</v>
      </c>
      <c r="E77" s="156">
        <v>1200</v>
      </c>
      <c r="F77" s="157">
        <v>5.3200900000000004</v>
      </c>
      <c r="G77" s="158" t="s">
        <v>315</v>
      </c>
      <c r="H77" s="157" t="s">
        <v>315</v>
      </c>
      <c r="I77" s="156">
        <v>1271</v>
      </c>
      <c r="J77" s="159">
        <v>4.8671199999999999</v>
      </c>
    </row>
    <row r="78" spans="1:10" x14ac:dyDescent="0.2">
      <c r="A78" s="504" t="s">
        <v>2</v>
      </c>
      <c r="B78" s="504"/>
      <c r="C78" s="160">
        <v>3544</v>
      </c>
      <c r="D78" s="161">
        <v>100</v>
      </c>
      <c r="E78" s="160">
        <v>22556</v>
      </c>
      <c r="F78" s="161">
        <v>100</v>
      </c>
      <c r="G78" s="162">
        <v>14</v>
      </c>
      <c r="H78" s="161">
        <v>100</v>
      </c>
      <c r="I78" s="160">
        <v>26114</v>
      </c>
      <c r="J78" s="163">
        <v>100</v>
      </c>
    </row>
    <row r="79" spans="1:10" x14ac:dyDescent="0.2">
      <c r="A79" s="101"/>
      <c r="B79" s="74"/>
      <c r="C79" s="120"/>
      <c r="D79" s="3"/>
      <c r="E79" s="3"/>
    </row>
    <row r="80" spans="1:10" x14ac:dyDescent="0.2">
      <c r="A80" s="516" t="s">
        <v>416</v>
      </c>
      <c r="B80" s="517"/>
      <c r="C80" s="518"/>
      <c r="D80" s="519"/>
      <c r="E80" s="519"/>
      <c r="F80" s="519"/>
      <c r="G80" s="519"/>
      <c r="H80" s="519"/>
      <c r="I80" s="519"/>
      <c r="J80" s="519"/>
    </row>
    <row r="81" spans="3:3" x14ac:dyDescent="0.2">
      <c r="C81"/>
    </row>
  </sheetData>
  <mergeCells count="30">
    <mergeCell ref="I67:J67"/>
    <mergeCell ref="C57:D57"/>
    <mergeCell ref="E57:F57"/>
    <mergeCell ref="G9:H9"/>
    <mergeCell ref="A55:J55"/>
    <mergeCell ref="E9:F9"/>
    <mergeCell ref="A9:A10"/>
    <mergeCell ref="B9:B10"/>
    <mergeCell ref="C44:D44"/>
    <mergeCell ref="E44:F44"/>
    <mergeCell ref="G44:H44"/>
    <mergeCell ref="A44:A45"/>
    <mergeCell ref="B44:B45"/>
    <mergeCell ref="C9:D9"/>
    <mergeCell ref="A78:B78"/>
    <mergeCell ref="A51:B51"/>
    <mergeCell ref="A38:B38"/>
    <mergeCell ref="A2:J2"/>
    <mergeCell ref="A4:J4"/>
    <mergeCell ref="A67:A68"/>
    <mergeCell ref="B67:B68"/>
    <mergeCell ref="A57:B58"/>
    <mergeCell ref="A59:B59"/>
    <mergeCell ref="A60:B60"/>
    <mergeCell ref="A61:B61"/>
    <mergeCell ref="I9:J9"/>
    <mergeCell ref="I44:J44"/>
    <mergeCell ref="C67:D67"/>
    <mergeCell ref="E67:F67"/>
    <mergeCell ref="G67:H67"/>
  </mergeCells>
  <phoneticPr fontId="5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/>
  <rowBreaks count="1" manualBreakCount="1">
    <brk id="54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zoomScaleNormal="100" zoomScaleSheetLayoutView="100" workbookViewId="0">
      <pane ySplit="10" topLeftCell="A11" activePane="bottomLeft" state="frozenSplit"/>
      <selection pane="bottomLeft" activeCell="C17" sqref="C17"/>
    </sheetView>
  </sheetViews>
  <sheetFormatPr defaultRowHeight="12.75" x14ac:dyDescent="0.2"/>
  <cols>
    <col min="1" max="1" width="26.5703125" bestFit="1" customWidth="1"/>
    <col min="2" max="2" width="8.7109375" bestFit="1" customWidth="1"/>
    <col min="3" max="3" width="29.42578125" bestFit="1" customWidth="1"/>
    <col min="5" max="5" width="8.7109375" style="70" customWidth="1"/>
    <col min="6" max="6" width="8.7109375" customWidth="1"/>
    <col min="7" max="7" width="8.7109375" style="70" customWidth="1"/>
    <col min="8" max="8" width="8.7109375" customWidth="1"/>
    <col min="9" max="9" width="8.7109375" style="70" customWidth="1"/>
    <col min="10" max="10" width="8.7109375" customWidth="1"/>
    <col min="11" max="11" width="8.7109375" style="70" customWidth="1"/>
    <col min="12" max="12" width="9.28515625" bestFit="1" customWidth="1"/>
  </cols>
  <sheetData>
    <row r="1" spans="1:12" x14ac:dyDescent="0.2">
      <c r="A1" s="3"/>
      <c r="B1" s="3"/>
      <c r="C1" s="3"/>
      <c r="D1" s="3"/>
    </row>
    <row r="2" spans="1:12" x14ac:dyDescent="0.2">
      <c r="A2" s="399" t="s">
        <v>379</v>
      </c>
      <c r="B2" s="399"/>
      <c r="C2" s="399"/>
      <c r="D2" s="399"/>
      <c r="E2" s="399"/>
      <c r="F2" s="399"/>
      <c r="G2" s="399"/>
      <c r="H2" s="399"/>
      <c r="I2" s="399"/>
      <c r="J2" s="399"/>
      <c r="K2" s="399"/>
      <c r="L2" s="399"/>
    </row>
    <row r="3" spans="1:12" x14ac:dyDescent="0.2">
      <c r="A3" s="3"/>
      <c r="B3" s="11"/>
      <c r="C3" s="11"/>
      <c r="D3" s="11"/>
    </row>
    <row r="4" spans="1:12" x14ac:dyDescent="0.2">
      <c r="A4" s="399" t="s">
        <v>63</v>
      </c>
      <c r="B4" s="399"/>
      <c r="C4" s="399"/>
      <c r="D4" s="399"/>
      <c r="E4" s="399"/>
      <c r="F4" s="399"/>
      <c r="G4" s="399"/>
      <c r="H4" s="399"/>
      <c r="I4" s="399"/>
      <c r="J4" s="399"/>
      <c r="K4" s="399"/>
      <c r="L4" s="399"/>
    </row>
    <row r="6" spans="1:12" x14ac:dyDescent="0.2">
      <c r="A6" s="32" t="s">
        <v>289</v>
      </c>
    </row>
    <row r="8" spans="1:12" ht="13.5" thickBot="1" x14ac:dyDescent="0.25"/>
    <row r="9" spans="1:12" ht="26.25" customHeight="1" thickBot="1" x14ac:dyDescent="0.25">
      <c r="A9" s="3"/>
      <c r="B9" s="3"/>
      <c r="C9" s="3"/>
      <c r="D9" s="410" t="s">
        <v>195</v>
      </c>
      <c r="E9" s="410"/>
      <c r="F9" s="410" t="s">
        <v>165</v>
      </c>
      <c r="G9" s="410"/>
      <c r="H9" s="410" t="s">
        <v>166</v>
      </c>
      <c r="I9" s="410"/>
      <c r="J9" s="410" t="s">
        <v>167</v>
      </c>
      <c r="K9" s="411"/>
      <c r="L9" s="412" t="s">
        <v>66</v>
      </c>
    </row>
    <row r="10" spans="1:12" ht="13.5" thickBot="1" x14ac:dyDescent="0.25">
      <c r="A10" s="239" t="s">
        <v>7</v>
      </c>
      <c r="B10" s="240" t="s">
        <v>16</v>
      </c>
      <c r="C10" s="241" t="s">
        <v>59</v>
      </c>
      <c r="D10" s="269" t="s">
        <v>218</v>
      </c>
      <c r="E10" s="270" t="s">
        <v>55</v>
      </c>
      <c r="F10" s="271" t="s">
        <v>218</v>
      </c>
      <c r="G10" s="270" t="s">
        <v>55</v>
      </c>
      <c r="H10" s="271" t="s">
        <v>218</v>
      </c>
      <c r="I10" s="270" t="s">
        <v>55</v>
      </c>
      <c r="J10" s="271" t="s">
        <v>218</v>
      </c>
      <c r="K10" s="272" t="s">
        <v>55</v>
      </c>
      <c r="L10" s="413"/>
    </row>
    <row r="11" spans="1:12" ht="15" x14ac:dyDescent="0.25">
      <c r="A11" s="194" t="s">
        <v>350</v>
      </c>
      <c r="B11" s="195" t="s">
        <v>128</v>
      </c>
      <c r="C11" s="206" t="s">
        <v>61</v>
      </c>
      <c r="D11" s="325">
        <v>29697</v>
      </c>
      <c r="E11" s="198">
        <v>0.78669633632679015</v>
      </c>
      <c r="F11" s="50">
        <v>3102</v>
      </c>
      <c r="G11" s="198">
        <v>8.2174362234761184E-2</v>
      </c>
      <c r="H11" s="50">
        <v>4222</v>
      </c>
      <c r="I11" s="198">
        <v>0.11184402235820816</v>
      </c>
      <c r="J11" s="50">
        <v>728</v>
      </c>
      <c r="K11" s="273">
        <v>1.9285279080240535E-2</v>
      </c>
      <c r="L11" s="336">
        <v>37749</v>
      </c>
    </row>
    <row r="12" spans="1:12" ht="15" x14ac:dyDescent="0.25">
      <c r="A12" s="199"/>
      <c r="B12" s="137" t="s">
        <v>129</v>
      </c>
      <c r="C12" s="207" t="s">
        <v>22</v>
      </c>
      <c r="D12" s="326">
        <v>41456</v>
      </c>
      <c r="E12" s="188">
        <v>0.93927859343846298</v>
      </c>
      <c r="F12" s="44">
        <v>2073</v>
      </c>
      <c r="G12" s="188">
        <v>4.6968461120174006E-2</v>
      </c>
      <c r="H12" s="44">
        <v>594</v>
      </c>
      <c r="I12" s="188">
        <v>1.3458401305057096E-2</v>
      </c>
      <c r="J12" s="44">
        <v>13</v>
      </c>
      <c r="K12" s="274">
        <v>2.9454413630596336E-4</v>
      </c>
      <c r="L12" s="337">
        <v>44136</v>
      </c>
    </row>
    <row r="13" spans="1:12" ht="15" x14ac:dyDescent="0.25">
      <c r="A13" s="199"/>
      <c r="B13" s="137" t="s">
        <v>130</v>
      </c>
      <c r="C13" s="207" t="s">
        <v>33</v>
      </c>
      <c r="D13" s="326">
        <v>47833</v>
      </c>
      <c r="E13" s="188">
        <v>0.964588920930045</v>
      </c>
      <c r="F13" s="44">
        <v>1596</v>
      </c>
      <c r="G13" s="188">
        <v>3.218455705902519E-2</v>
      </c>
      <c r="H13" s="44">
        <v>59</v>
      </c>
      <c r="I13" s="188">
        <v>1.1897799915303797E-3</v>
      </c>
      <c r="J13" s="44">
        <v>101</v>
      </c>
      <c r="K13" s="274">
        <v>2.0367420193994636E-3</v>
      </c>
      <c r="L13" s="337">
        <v>49589</v>
      </c>
    </row>
    <row r="14" spans="1:12" ht="15" x14ac:dyDescent="0.25">
      <c r="A14" s="199"/>
      <c r="B14" s="137" t="s">
        <v>115</v>
      </c>
      <c r="C14" s="207" t="s">
        <v>34</v>
      </c>
      <c r="D14" s="326">
        <v>32737</v>
      </c>
      <c r="E14" s="188">
        <v>0.90654076207354894</v>
      </c>
      <c r="F14" s="44">
        <v>1911</v>
      </c>
      <c r="G14" s="188">
        <v>5.2918697385910499E-2</v>
      </c>
      <c r="H14" s="44">
        <v>1274</v>
      </c>
      <c r="I14" s="188">
        <v>3.5279131590606999E-2</v>
      </c>
      <c r="J14" s="44">
        <v>190</v>
      </c>
      <c r="K14" s="274">
        <v>5.2614089499335402E-3</v>
      </c>
      <c r="L14" s="337">
        <v>36112</v>
      </c>
    </row>
    <row r="15" spans="1:12" ht="15" x14ac:dyDescent="0.25">
      <c r="A15" s="199"/>
      <c r="B15" s="137" t="s">
        <v>131</v>
      </c>
      <c r="C15" s="207" t="s">
        <v>35</v>
      </c>
      <c r="D15" s="326">
        <v>20369</v>
      </c>
      <c r="E15" s="188">
        <v>0.92582155356574702</v>
      </c>
      <c r="F15" s="44">
        <v>1101</v>
      </c>
      <c r="G15" s="188">
        <v>5.0043179855461119E-2</v>
      </c>
      <c r="H15" s="44">
        <v>398</v>
      </c>
      <c r="I15" s="188">
        <v>1.8090086814235715E-2</v>
      </c>
      <c r="J15" s="44">
        <v>133</v>
      </c>
      <c r="K15" s="274">
        <v>6.0451797645561566E-3</v>
      </c>
      <c r="L15" s="337">
        <v>22001</v>
      </c>
    </row>
    <row r="16" spans="1:12" ht="15" x14ac:dyDescent="0.25">
      <c r="A16" s="199"/>
      <c r="B16" s="137" t="s">
        <v>132</v>
      </c>
      <c r="C16" s="207" t="s">
        <v>36</v>
      </c>
      <c r="D16" s="326">
        <v>22891</v>
      </c>
      <c r="E16" s="188">
        <v>0.95161089170650592</v>
      </c>
      <c r="F16" s="44">
        <v>826</v>
      </c>
      <c r="G16" s="188">
        <v>3.4337975472874663E-2</v>
      </c>
      <c r="H16" s="44">
        <v>329</v>
      </c>
      <c r="I16" s="188">
        <v>1.3676990230721263E-2</v>
      </c>
      <c r="J16" s="44">
        <v>9</v>
      </c>
      <c r="K16" s="274">
        <v>3.7414258989815007E-4</v>
      </c>
      <c r="L16" s="337">
        <v>24055</v>
      </c>
    </row>
    <row r="17" spans="1:12" ht="15" x14ac:dyDescent="0.25">
      <c r="A17" s="199"/>
      <c r="B17" s="137" t="s">
        <v>133</v>
      </c>
      <c r="C17" s="207" t="s">
        <v>39</v>
      </c>
      <c r="D17" s="326">
        <v>23426</v>
      </c>
      <c r="E17" s="188">
        <v>0.91658189216683617</v>
      </c>
      <c r="F17" s="44">
        <v>1102</v>
      </c>
      <c r="G17" s="188">
        <v>4.3117614836841692E-2</v>
      </c>
      <c r="H17" s="44">
        <v>979</v>
      </c>
      <c r="I17" s="188">
        <v>3.8305031692620707E-2</v>
      </c>
      <c r="J17" s="44">
        <v>51</v>
      </c>
      <c r="K17" s="274">
        <v>1.9954613037013852E-3</v>
      </c>
      <c r="L17" s="337">
        <v>25558</v>
      </c>
    </row>
    <row r="18" spans="1:12" ht="15" x14ac:dyDescent="0.25">
      <c r="A18" s="199"/>
      <c r="B18" s="137" t="s">
        <v>339</v>
      </c>
      <c r="C18" s="207" t="s">
        <v>60</v>
      </c>
      <c r="D18" s="326">
        <v>28422</v>
      </c>
      <c r="E18" s="188">
        <v>0.96378433367243133</v>
      </c>
      <c r="F18" s="44">
        <v>962</v>
      </c>
      <c r="G18" s="188">
        <v>3.2621227534757546E-2</v>
      </c>
      <c r="H18" s="44">
        <v>24</v>
      </c>
      <c r="I18" s="188">
        <v>8.1383519837232958E-4</v>
      </c>
      <c r="J18" s="44">
        <v>82</v>
      </c>
      <c r="K18" s="274">
        <v>2.7806035944387929E-3</v>
      </c>
      <c r="L18" s="337">
        <v>29490</v>
      </c>
    </row>
    <row r="19" spans="1:12" ht="15.75" thickBot="1" x14ac:dyDescent="0.3">
      <c r="A19" s="401" t="s">
        <v>351</v>
      </c>
      <c r="B19" s="402"/>
      <c r="C19" s="403"/>
      <c r="D19" s="327">
        <v>246831</v>
      </c>
      <c r="E19" s="200">
        <v>0.91864602329822476</v>
      </c>
      <c r="F19" s="332">
        <v>12673</v>
      </c>
      <c r="G19" s="200">
        <v>4.7165878893892593E-2</v>
      </c>
      <c r="H19" s="332">
        <v>7879</v>
      </c>
      <c r="I19" s="200">
        <v>2.9323756001339834E-2</v>
      </c>
      <c r="J19" s="332">
        <v>1307</v>
      </c>
      <c r="K19" s="275">
        <v>4.8643418065428563E-3</v>
      </c>
      <c r="L19" s="338">
        <v>268690</v>
      </c>
    </row>
    <row r="20" spans="1:12" ht="15" x14ac:dyDescent="0.25">
      <c r="A20" s="205" t="s">
        <v>352</v>
      </c>
      <c r="B20" s="192" t="s">
        <v>122</v>
      </c>
      <c r="C20" s="208" t="s">
        <v>29</v>
      </c>
      <c r="D20" s="328">
        <v>30061</v>
      </c>
      <c r="E20" s="193">
        <v>0.94946464104102835</v>
      </c>
      <c r="F20" s="43">
        <v>1387</v>
      </c>
      <c r="G20" s="193">
        <v>4.3807839297558514E-2</v>
      </c>
      <c r="H20" s="43">
        <v>211</v>
      </c>
      <c r="I20" s="193">
        <v>6.6643504627143801E-3</v>
      </c>
      <c r="J20" s="43">
        <v>2</v>
      </c>
      <c r="K20" s="276">
        <v>6.316919869871451E-5</v>
      </c>
      <c r="L20" s="339">
        <v>31661</v>
      </c>
    </row>
    <row r="21" spans="1:12" ht="15" x14ac:dyDescent="0.25">
      <c r="A21" s="199"/>
      <c r="B21" s="137" t="s">
        <v>123</v>
      </c>
      <c r="C21" s="207" t="s">
        <v>32</v>
      </c>
      <c r="D21" s="326">
        <v>59076</v>
      </c>
      <c r="E21" s="188">
        <v>0.95274650840241271</v>
      </c>
      <c r="F21" s="44">
        <v>2689</v>
      </c>
      <c r="G21" s="188">
        <v>4.3366770957649257E-2</v>
      </c>
      <c r="H21" s="44">
        <v>15</v>
      </c>
      <c r="I21" s="188">
        <v>2.4191207302519112E-4</v>
      </c>
      <c r="J21" s="44">
        <v>226</v>
      </c>
      <c r="K21" s="274">
        <v>3.6448085669128793E-3</v>
      </c>
      <c r="L21" s="337">
        <v>62006</v>
      </c>
    </row>
    <row r="22" spans="1:12" ht="15" x14ac:dyDescent="0.25">
      <c r="A22" s="199"/>
      <c r="B22" s="137" t="s">
        <v>124</v>
      </c>
      <c r="C22" s="207" t="s">
        <v>37</v>
      </c>
      <c r="D22" s="326">
        <v>41179</v>
      </c>
      <c r="E22" s="188">
        <v>0.92512131560028754</v>
      </c>
      <c r="F22" s="44">
        <v>2515</v>
      </c>
      <c r="G22" s="188">
        <v>5.6501617541337167E-2</v>
      </c>
      <c r="H22" s="44">
        <v>227</v>
      </c>
      <c r="I22" s="188">
        <v>5.0997483824586631E-3</v>
      </c>
      <c r="J22" s="44">
        <v>591</v>
      </c>
      <c r="K22" s="274">
        <v>1.3277318475916606E-2</v>
      </c>
      <c r="L22" s="337">
        <v>44512</v>
      </c>
    </row>
    <row r="23" spans="1:12" ht="15" x14ac:dyDescent="0.25">
      <c r="A23" s="199"/>
      <c r="B23" s="137" t="s">
        <v>119</v>
      </c>
      <c r="C23" s="207" t="s">
        <v>38</v>
      </c>
      <c r="D23" s="326">
        <v>76095</v>
      </c>
      <c r="E23" s="188">
        <v>0.96863503863338385</v>
      </c>
      <c r="F23" s="44">
        <v>2315</v>
      </c>
      <c r="G23" s="188">
        <v>2.9468297712547258E-2</v>
      </c>
      <c r="H23" s="44">
        <v>21</v>
      </c>
      <c r="I23" s="188">
        <v>2.6731501164729696E-4</v>
      </c>
      <c r="J23" s="44">
        <v>128</v>
      </c>
      <c r="K23" s="274">
        <v>1.6293486424216195E-3</v>
      </c>
      <c r="L23" s="337">
        <v>78559</v>
      </c>
    </row>
    <row r="24" spans="1:12" ht="15" x14ac:dyDescent="0.25">
      <c r="A24" s="199"/>
      <c r="B24" s="137" t="s">
        <v>120</v>
      </c>
      <c r="C24" s="207" t="s">
        <v>47</v>
      </c>
      <c r="D24" s="326">
        <v>62202</v>
      </c>
      <c r="E24" s="188">
        <v>0.93074966332485409</v>
      </c>
      <c r="F24" s="44">
        <v>3244</v>
      </c>
      <c r="G24" s="188">
        <v>4.8541074367798892E-2</v>
      </c>
      <c r="H24" s="44">
        <v>1239</v>
      </c>
      <c r="I24" s="188">
        <v>1.8539578033817148E-2</v>
      </c>
      <c r="J24" s="44">
        <v>145</v>
      </c>
      <c r="K24" s="274">
        <v>2.1696842735298518E-3</v>
      </c>
      <c r="L24" s="337">
        <v>66830</v>
      </c>
    </row>
    <row r="25" spans="1:12" ht="15.75" thickBot="1" x14ac:dyDescent="0.3">
      <c r="A25" s="404" t="s">
        <v>353</v>
      </c>
      <c r="B25" s="405"/>
      <c r="C25" s="406"/>
      <c r="D25" s="329">
        <v>268613</v>
      </c>
      <c r="E25" s="191">
        <v>0.94726132708909327</v>
      </c>
      <c r="F25" s="333">
        <v>12150</v>
      </c>
      <c r="G25" s="191">
        <v>4.2846865654798852E-2</v>
      </c>
      <c r="H25" s="333">
        <v>1713</v>
      </c>
      <c r="I25" s="191">
        <v>6.0408790836765786E-3</v>
      </c>
      <c r="J25" s="333">
        <v>1092</v>
      </c>
      <c r="K25" s="277">
        <v>3.850928172431304E-3</v>
      </c>
      <c r="L25" s="340">
        <v>283568</v>
      </c>
    </row>
    <row r="26" spans="1:12" ht="15" x14ac:dyDescent="0.25">
      <c r="A26" s="194" t="s">
        <v>354</v>
      </c>
      <c r="B26" s="195" t="s">
        <v>125</v>
      </c>
      <c r="C26" s="206" t="s">
        <v>31</v>
      </c>
      <c r="D26" s="325">
        <v>50501</v>
      </c>
      <c r="E26" s="198">
        <v>0.93789581205311545</v>
      </c>
      <c r="F26" s="50">
        <v>1671</v>
      </c>
      <c r="G26" s="198">
        <v>3.1033522146903147E-2</v>
      </c>
      <c r="H26" s="50">
        <v>1384</v>
      </c>
      <c r="I26" s="198">
        <v>2.5703407930169932E-2</v>
      </c>
      <c r="J26" s="50">
        <v>289</v>
      </c>
      <c r="K26" s="273">
        <v>5.3672578698114957E-3</v>
      </c>
      <c r="L26" s="336">
        <v>53845</v>
      </c>
    </row>
    <row r="27" spans="1:12" ht="15.75" thickBot="1" x14ac:dyDescent="0.3">
      <c r="A27" s="401" t="s">
        <v>355</v>
      </c>
      <c r="B27" s="402"/>
      <c r="C27" s="403"/>
      <c r="D27" s="327">
        <v>50501</v>
      </c>
      <c r="E27" s="200">
        <v>0.93789581205311545</v>
      </c>
      <c r="F27" s="332">
        <v>1671</v>
      </c>
      <c r="G27" s="200">
        <v>3.1033522146903147E-2</v>
      </c>
      <c r="H27" s="332">
        <v>1384</v>
      </c>
      <c r="I27" s="200">
        <v>2.5703407930169932E-2</v>
      </c>
      <c r="J27" s="332">
        <v>289</v>
      </c>
      <c r="K27" s="275">
        <v>5.3672578698114957E-3</v>
      </c>
      <c r="L27" s="338">
        <v>53845</v>
      </c>
    </row>
    <row r="28" spans="1:12" ht="15" x14ac:dyDescent="0.25">
      <c r="A28" s="205" t="s">
        <v>356</v>
      </c>
      <c r="B28" s="192" t="s">
        <v>137</v>
      </c>
      <c r="C28" s="208" t="s">
        <v>24</v>
      </c>
      <c r="D28" s="328">
        <v>21700</v>
      </c>
      <c r="E28" s="193">
        <v>0.93542546771273383</v>
      </c>
      <c r="F28" s="43">
        <v>975</v>
      </c>
      <c r="G28" s="193">
        <v>4.2029485300456935E-2</v>
      </c>
      <c r="H28" s="43">
        <v>497</v>
      </c>
      <c r="I28" s="193">
        <v>2.1424260712130355E-2</v>
      </c>
      <c r="J28" s="43">
        <v>26</v>
      </c>
      <c r="K28" s="276">
        <v>1.1207862746788516E-3</v>
      </c>
      <c r="L28" s="339">
        <v>23198</v>
      </c>
    </row>
    <row r="29" spans="1:12" ht="15" x14ac:dyDescent="0.25">
      <c r="A29" s="199"/>
      <c r="B29" s="137" t="s">
        <v>138</v>
      </c>
      <c r="C29" s="207" t="s">
        <v>30</v>
      </c>
      <c r="D29" s="326">
        <v>12848</v>
      </c>
      <c r="E29" s="188">
        <v>0.95645053227127219</v>
      </c>
      <c r="F29" s="44">
        <v>419</v>
      </c>
      <c r="G29" s="188">
        <v>3.119184098861014E-2</v>
      </c>
      <c r="H29" s="44">
        <v>145</v>
      </c>
      <c r="I29" s="188">
        <v>1.0794312513958163E-2</v>
      </c>
      <c r="J29" s="44">
        <v>21</v>
      </c>
      <c r="K29" s="274">
        <v>1.563314226159458E-3</v>
      </c>
      <c r="L29" s="337">
        <v>13433</v>
      </c>
    </row>
    <row r="30" spans="1:12" ht="15.75" thickBot="1" x14ac:dyDescent="0.3">
      <c r="A30" s="404" t="s">
        <v>357</v>
      </c>
      <c r="B30" s="405"/>
      <c r="C30" s="406"/>
      <c r="D30" s="329">
        <v>34548</v>
      </c>
      <c r="E30" s="191">
        <v>0.94313559553383741</v>
      </c>
      <c r="F30" s="333">
        <v>1394</v>
      </c>
      <c r="G30" s="191">
        <v>3.80551991482624E-2</v>
      </c>
      <c r="H30" s="333">
        <v>642</v>
      </c>
      <c r="I30" s="191">
        <v>1.7526139062542655E-2</v>
      </c>
      <c r="J30" s="333">
        <v>47</v>
      </c>
      <c r="K30" s="277">
        <v>1.2830662553574841E-3</v>
      </c>
      <c r="L30" s="340">
        <v>36631</v>
      </c>
    </row>
    <row r="31" spans="1:12" ht="15" x14ac:dyDescent="0.25">
      <c r="A31" s="194" t="s">
        <v>358</v>
      </c>
      <c r="B31" s="195" t="s">
        <v>139</v>
      </c>
      <c r="C31" s="206" t="s">
        <v>25</v>
      </c>
      <c r="D31" s="325">
        <v>22244</v>
      </c>
      <c r="E31" s="198">
        <v>0.97681363077463557</v>
      </c>
      <c r="F31" s="50">
        <v>454</v>
      </c>
      <c r="G31" s="198">
        <v>1.9936764447567187E-2</v>
      </c>
      <c r="H31" s="50">
        <v>71</v>
      </c>
      <c r="I31" s="198">
        <v>3.1178640435622694E-3</v>
      </c>
      <c r="J31" s="50">
        <v>3</v>
      </c>
      <c r="K31" s="273">
        <v>1.3174073423502546E-4</v>
      </c>
      <c r="L31" s="336">
        <v>22772</v>
      </c>
    </row>
    <row r="32" spans="1:12" ht="15" x14ac:dyDescent="0.25">
      <c r="A32" s="199"/>
      <c r="B32" s="137" t="s">
        <v>140</v>
      </c>
      <c r="C32" s="207" t="s">
        <v>109</v>
      </c>
      <c r="D32" s="326">
        <v>19148</v>
      </c>
      <c r="E32" s="188">
        <v>0.96599737665220464</v>
      </c>
      <c r="F32" s="44">
        <v>627</v>
      </c>
      <c r="G32" s="188">
        <v>3.1631520532741396E-2</v>
      </c>
      <c r="H32" s="44">
        <v>31</v>
      </c>
      <c r="I32" s="188">
        <v>1.5639188780143276E-3</v>
      </c>
      <c r="J32" s="44">
        <v>16</v>
      </c>
      <c r="K32" s="274">
        <v>8.0718393703965296E-4</v>
      </c>
      <c r="L32" s="337">
        <v>19822</v>
      </c>
    </row>
    <row r="33" spans="1:12" ht="15" x14ac:dyDescent="0.25">
      <c r="A33" s="199"/>
      <c r="B33" s="137" t="s">
        <v>141</v>
      </c>
      <c r="C33" s="207" t="s">
        <v>27</v>
      </c>
      <c r="D33" s="326">
        <v>35174</v>
      </c>
      <c r="E33" s="188">
        <v>0.97171114426211391</v>
      </c>
      <c r="F33" s="44">
        <v>562</v>
      </c>
      <c r="G33" s="188">
        <v>1.5525719653019503E-2</v>
      </c>
      <c r="H33" s="44">
        <v>450</v>
      </c>
      <c r="I33" s="188">
        <v>1.2431626056688214E-2</v>
      </c>
      <c r="J33" s="44">
        <v>12</v>
      </c>
      <c r="K33" s="274">
        <v>3.3151002817835242E-4</v>
      </c>
      <c r="L33" s="337">
        <v>36198</v>
      </c>
    </row>
    <row r="34" spans="1:12" ht="15" x14ac:dyDescent="0.25">
      <c r="A34" s="199"/>
      <c r="B34" s="137" t="s">
        <v>142</v>
      </c>
      <c r="C34" s="207" t="s">
        <v>28</v>
      </c>
      <c r="D34" s="326">
        <v>7468</v>
      </c>
      <c r="E34" s="188">
        <v>0.98005249343832024</v>
      </c>
      <c r="F34" s="44">
        <v>123</v>
      </c>
      <c r="G34" s="188">
        <v>1.6141732283464567E-2</v>
      </c>
      <c r="H34" s="44">
        <v>29</v>
      </c>
      <c r="I34" s="188">
        <v>3.805774278215223E-3</v>
      </c>
      <c r="J34" s="44"/>
      <c r="K34" s="274">
        <v>0</v>
      </c>
      <c r="L34" s="337">
        <v>7620</v>
      </c>
    </row>
    <row r="35" spans="1:12" ht="15" x14ac:dyDescent="0.25">
      <c r="A35" s="199"/>
      <c r="B35" s="137" t="s">
        <v>143</v>
      </c>
      <c r="C35" s="207" t="s">
        <v>110</v>
      </c>
      <c r="D35" s="326">
        <v>37704</v>
      </c>
      <c r="E35" s="188">
        <v>0.97192792514113369</v>
      </c>
      <c r="F35" s="44">
        <v>1033</v>
      </c>
      <c r="G35" s="188">
        <v>2.6628515453818988E-2</v>
      </c>
      <c r="H35" s="44">
        <v>22</v>
      </c>
      <c r="I35" s="188">
        <v>5.6711262341144024E-4</v>
      </c>
      <c r="J35" s="44">
        <v>34</v>
      </c>
      <c r="K35" s="274">
        <v>8.7644678163586217E-4</v>
      </c>
      <c r="L35" s="337">
        <v>38793</v>
      </c>
    </row>
    <row r="36" spans="1:12" ht="15.75" thickBot="1" x14ac:dyDescent="0.3">
      <c r="A36" s="401" t="s">
        <v>359</v>
      </c>
      <c r="B36" s="402"/>
      <c r="C36" s="403"/>
      <c r="D36" s="327">
        <v>121738</v>
      </c>
      <c r="E36" s="200">
        <v>0.97230941256339598</v>
      </c>
      <c r="F36" s="332">
        <v>2799</v>
      </c>
      <c r="G36" s="200">
        <v>2.2355337246915061E-2</v>
      </c>
      <c r="H36" s="332">
        <v>603</v>
      </c>
      <c r="I36" s="200">
        <v>4.8161015933868455E-3</v>
      </c>
      <c r="J36" s="332">
        <v>65</v>
      </c>
      <c r="K36" s="275">
        <v>5.1914859630206457E-4</v>
      </c>
      <c r="L36" s="338">
        <v>125205</v>
      </c>
    </row>
    <row r="37" spans="1:12" ht="15" x14ac:dyDescent="0.25">
      <c r="A37" s="205" t="s">
        <v>360</v>
      </c>
      <c r="B37" s="192" t="s">
        <v>144</v>
      </c>
      <c r="C37" s="208" t="s">
        <v>23</v>
      </c>
      <c r="D37" s="328">
        <v>33138</v>
      </c>
      <c r="E37" s="193">
        <v>0.96278218425869433</v>
      </c>
      <c r="F37" s="43">
        <v>891</v>
      </c>
      <c r="G37" s="193">
        <v>2.5886864813039309E-2</v>
      </c>
      <c r="H37" s="43">
        <v>358</v>
      </c>
      <c r="I37" s="193">
        <v>1.0401231877741945E-2</v>
      </c>
      <c r="J37" s="43">
        <v>32</v>
      </c>
      <c r="K37" s="276">
        <v>9.2971905052441968E-4</v>
      </c>
      <c r="L37" s="339">
        <v>34419</v>
      </c>
    </row>
    <row r="38" spans="1:12" ht="15" x14ac:dyDescent="0.25">
      <c r="A38" s="199"/>
      <c r="B38" s="137" t="s">
        <v>145</v>
      </c>
      <c r="C38" s="207" t="s">
        <v>73</v>
      </c>
      <c r="D38" s="326">
        <v>28487</v>
      </c>
      <c r="E38" s="188">
        <v>0.96950617704114628</v>
      </c>
      <c r="F38" s="44">
        <v>710</v>
      </c>
      <c r="G38" s="188">
        <v>2.416363203212742E-2</v>
      </c>
      <c r="H38" s="44">
        <v>171</v>
      </c>
      <c r="I38" s="188">
        <v>5.8196916584419564E-3</v>
      </c>
      <c r="J38" s="44">
        <v>15</v>
      </c>
      <c r="K38" s="274">
        <v>5.104992682843821E-4</v>
      </c>
      <c r="L38" s="337">
        <v>29383</v>
      </c>
    </row>
    <row r="39" spans="1:12" ht="15" x14ac:dyDescent="0.25">
      <c r="A39" s="199"/>
      <c r="B39" s="137" t="s">
        <v>146</v>
      </c>
      <c r="C39" s="207" t="s">
        <v>26</v>
      </c>
      <c r="D39" s="326">
        <v>24599</v>
      </c>
      <c r="E39" s="188">
        <v>0.96364633525286947</v>
      </c>
      <c r="F39" s="44">
        <v>703</v>
      </c>
      <c r="G39" s="188">
        <v>2.7539468014259411E-2</v>
      </c>
      <c r="H39" s="44">
        <v>195</v>
      </c>
      <c r="I39" s="188">
        <v>7.6389705018216009E-3</v>
      </c>
      <c r="J39" s="44">
        <v>30</v>
      </c>
      <c r="K39" s="274">
        <v>1.175226231049477E-3</v>
      </c>
      <c r="L39" s="337">
        <v>25527</v>
      </c>
    </row>
    <row r="40" spans="1:12" ht="15" x14ac:dyDescent="0.25">
      <c r="A40" s="199"/>
      <c r="B40" s="137" t="s">
        <v>147</v>
      </c>
      <c r="C40" s="207" t="s">
        <v>215</v>
      </c>
      <c r="D40" s="326">
        <v>29183</v>
      </c>
      <c r="E40" s="188">
        <v>0.98120502992401315</v>
      </c>
      <c r="F40" s="44">
        <v>479</v>
      </c>
      <c r="G40" s="188">
        <v>1.61051711384574E-2</v>
      </c>
      <c r="H40" s="44">
        <v>66</v>
      </c>
      <c r="I40" s="188">
        <v>2.2190841234617713E-3</v>
      </c>
      <c r="J40" s="44">
        <v>14</v>
      </c>
      <c r="K40" s="274">
        <v>4.7071481406764842E-4</v>
      </c>
      <c r="L40" s="337">
        <v>29742</v>
      </c>
    </row>
    <row r="41" spans="1:12" ht="15" x14ac:dyDescent="0.25">
      <c r="A41" s="199"/>
      <c r="B41" s="137" t="s">
        <v>148</v>
      </c>
      <c r="C41" s="207" t="s">
        <v>19</v>
      </c>
      <c r="D41" s="326">
        <v>22428</v>
      </c>
      <c r="E41" s="188">
        <v>0.95601023017902809</v>
      </c>
      <c r="F41" s="44">
        <v>849</v>
      </c>
      <c r="G41" s="188">
        <v>3.618925831202046E-2</v>
      </c>
      <c r="H41" s="44">
        <v>146</v>
      </c>
      <c r="I41" s="188">
        <v>6.2233589087809038E-3</v>
      </c>
      <c r="J41" s="44">
        <v>37</v>
      </c>
      <c r="K41" s="274">
        <v>1.577152600170503E-3</v>
      </c>
      <c r="L41" s="337">
        <v>23460</v>
      </c>
    </row>
    <row r="42" spans="1:12" ht="15.75" thickBot="1" x14ac:dyDescent="0.3">
      <c r="A42" s="404" t="s">
        <v>361</v>
      </c>
      <c r="B42" s="405"/>
      <c r="C42" s="406"/>
      <c r="D42" s="329">
        <v>137835</v>
      </c>
      <c r="E42" s="191">
        <v>0.96705278150016483</v>
      </c>
      <c r="F42" s="333">
        <v>3632</v>
      </c>
      <c r="G42" s="191">
        <v>2.548217580736822E-2</v>
      </c>
      <c r="H42" s="333">
        <v>936</v>
      </c>
      <c r="I42" s="191">
        <v>6.5669924437490789E-3</v>
      </c>
      <c r="J42" s="333">
        <v>128</v>
      </c>
      <c r="K42" s="277">
        <v>8.9805024871782277E-4</v>
      </c>
      <c r="L42" s="340">
        <v>142531</v>
      </c>
    </row>
    <row r="43" spans="1:12" ht="15" x14ac:dyDescent="0.25">
      <c r="A43" s="194" t="s">
        <v>10</v>
      </c>
      <c r="B43" s="195" t="s">
        <v>149</v>
      </c>
      <c r="C43" s="206" t="s">
        <v>17</v>
      </c>
      <c r="D43" s="325">
        <v>5379</v>
      </c>
      <c r="E43" s="198">
        <v>0.89130074565037287</v>
      </c>
      <c r="F43" s="50">
        <v>536</v>
      </c>
      <c r="G43" s="198">
        <v>8.8815244407622201E-2</v>
      </c>
      <c r="H43" s="50">
        <v>116</v>
      </c>
      <c r="I43" s="198">
        <v>1.9221209610604806E-2</v>
      </c>
      <c r="J43" s="50">
        <v>4</v>
      </c>
      <c r="K43" s="273">
        <v>6.6280033140016573E-4</v>
      </c>
      <c r="L43" s="336">
        <v>6035</v>
      </c>
    </row>
    <row r="44" spans="1:12" ht="15" x14ac:dyDescent="0.25">
      <c r="A44" s="199"/>
      <c r="B44" s="137" t="s">
        <v>150</v>
      </c>
      <c r="C44" s="207" t="s">
        <v>18</v>
      </c>
      <c r="D44" s="326">
        <v>15065</v>
      </c>
      <c r="E44" s="188">
        <v>0.96918425115800311</v>
      </c>
      <c r="F44" s="44">
        <v>349</v>
      </c>
      <c r="G44" s="188">
        <v>2.2452393206381885E-2</v>
      </c>
      <c r="H44" s="44">
        <v>128</v>
      </c>
      <c r="I44" s="188">
        <v>8.2346886258363363E-3</v>
      </c>
      <c r="J44" s="44">
        <v>2</v>
      </c>
      <c r="K44" s="274">
        <v>1.2866700977869275E-4</v>
      </c>
      <c r="L44" s="337">
        <v>15544</v>
      </c>
    </row>
    <row r="45" spans="1:12" ht="15" x14ac:dyDescent="0.25">
      <c r="A45" s="199"/>
      <c r="B45" s="137" t="s">
        <v>151</v>
      </c>
      <c r="C45" s="207" t="s">
        <v>20</v>
      </c>
      <c r="D45" s="326">
        <v>16639</v>
      </c>
      <c r="E45" s="188">
        <v>0.93614268031956793</v>
      </c>
      <c r="F45" s="44">
        <v>862</v>
      </c>
      <c r="G45" s="188">
        <v>4.8497805783729045E-2</v>
      </c>
      <c r="H45" s="44">
        <v>268</v>
      </c>
      <c r="I45" s="188">
        <v>1.5078204118375155E-2</v>
      </c>
      <c r="J45" s="44">
        <v>5</v>
      </c>
      <c r="K45" s="274">
        <v>2.8130977832789469E-4</v>
      </c>
      <c r="L45" s="337">
        <v>17774</v>
      </c>
    </row>
    <row r="46" spans="1:12" ht="15" x14ac:dyDescent="0.25">
      <c r="A46" s="199"/>
      <c r="B46" s="137" t="s">
        <v>152</v>
      </c>
      <c r="C46" s="207" t="s">
        <v>48</v>
      </c>
      <c r="D46" s="326">
        <v>44366</v>
      </c>
      <c r="E46" s="188">
        <v>0.95573124232567153</v>
      </c>
      <c r="F46" s="44">
        <v>1594</v>
      </c>
      <c r="G46" s="188">
        <v>3.4337907412593439E-2</v>
      </c>
      <c r="H46" s="44">
        <v>415</v>
      </c>
      <c r="I46" s="188">
        <v>8.9399194330152306E-3</v>
      </c>
      <c r="J46" s="44">
        <v>46</v>
      </c>
      <c r="K46" s="274">
        <v>9.9093082871976046E-4</v>
      </c>
      <c r="L46" s="337">
        <v>46421</v>
      </c>
    </row>
    <row r="47" spans="1:12" ht="15.75" thickBot="1" x14ac:dyDescent="0.3">
      <c r="A47" s="401" t="s">
        <v>174</v>
      </c>
      <c r="B47" s="402"/>
      <c r="C47" s="403"/>
      <c r="D47" s="327">
        <v>81449</v>
      </c>
      <c r="E47" s="200">
        <v>0.949576794832933</v>
      </c>
      <c r="F47" s="332">
        <v>3341</v>
      </c>
      <c r="G47" s="200">
        <v>3.8951197332525007E-2</v>
      </c>
      <c r="H47" s="332">
        <v>927</v>
      </c>
      <c r="I47" s="200">
        <v>1.0807470795345909E-2</v>
      </c>
      <c r="J47" s="332">
        <v>57</v>
      </c>
      <c r="K47" s="275">
        <v>6.6453703919602672E-4</v>
      </c>
      <c r="L47" s="338">
        <v>85774</v>
      </c>
    </row>
    <row r="48" spans="1:12" ht="15" x14ac:dyDescent="0.25">
      <c r="A48" s="205" t="s">
        <v>14</v>
      </c>
      <c r="B48" s="192" t="s">
        <v>153</v>
      </c>
      <c r="C48" s="208" t="s">
        <v>21</v>
      </c>
      <c r="D48" s="328">
        <v>35677</v>
      </c>
      <c r="E48" s="193">
        <v>0.96273409250364295</v>
      </c>
      <c r="F48" s="43">
        <v>1033</v>
      </c>
      <c r="G48" s="193">
        <v>2.7875222623994819E-2</v>
      </c>
      <c r="H48" s="43">
        <v>255</v>
      </c>
      <c r="I48" s="193">
        <v>6.8811052944033673E-3</v>
      </c>
      <c r="J48" s="43">
        <v>93</v>
      </c>
      <c r="K48" s="276">
        <v>2.5095795779588753E-3</v>
      </c>
      <c r="L48" s="339">
        <v>37058</v>
      </c>
    </row>
    <row r="49" spans="1:12" ht="15.75" thickBot="1" x14ac:dyDescent="0.3">
      <c r="A49" s="404" t="s">
        <v>175</v>
      </c>
      <c r="B49" s="405"/>
      <c r="C49" s="406"/>
      <c r="D49" s="329">
        <v>35677</v>
      </c>
      <c r="E49" s="191">
        <v>0.96273409250364295</v>
      </c>
      <c r="F49" s="333">
        <v>1033</v>
      </c>
      <c r="G49" s="191">
        <v>2.7875222623994819E-2</v>
      </c>
      <c r="H49" s="333">
        <v>255</v>
      </c>
      <c r="I49" s="191">
        <v>6.8811052944033673E-3</v>
      </c>
      <c r="J49" s="333">
        <v>93</v>
      </c>
      <c r="K49" s="277">
        <v>2.5095795779588753E-3</v>
      </c>
      <c r="L49" s="340">
        <v>37058</v>
      </c>
    </row>
    <row r="50" spans="1:12" ht="15" x14ac:dyDescent="0.25">
      <c r="A50" s="194" t="s">
        <v>8</v>
      </c>
      <c r="B50" s="195" t="s">
        <v>154</v>
      </c>
      <c r="C50" s="206" t="s">
        <v>62</v>
      </c>
      <c r="D50" s="325">
        <v>57451</v>
      </c>
      <c r="E50" s="198">
        <v>0.97065283503412858</v>
      </c>
      <c r="F50" s="50">
        <v>1442</v>
      </c>
      <c r="G50" s="198">
        <v>2.4363046563492599E-2</v>
      </c>
      <c r="H50" s="50">
        <v>219</v>
      </c>
      <c r="I50" s="198">
        <v>3.7000743393931202E-3</v>
      </c>
      <c r="J50" s="50">
        <v>76</v>
      </c>
      <c r="K50" s="273">
        <v>1.2840440629857403E-3</v>
      </c>
      <c r="L50" s="336">
        <v>59188</v>
      </c>
    </row>
    <row r="51" spans="1:12" ht="15" x14ac:dyDescent="0.25">
      <c r="A51" s="199"/>
      <c r="B51" s="137" t="s">
        <v>155</v>
      </c>
      <c r="C51" s="207" t="s">
        <v>40</v>
      </c>
      <c r="D51" s="326">
        <v>30067</v>
      </c>
      <c r="E51" s="188">
        <v>0.94812689202825429</v>
      </c>
      <c r="F51" s="44">
        <v>1273</v>
      </c>
      <c r="G51" s="188">
        <v>4.0142532795156408E-2</v>
      </c>
      <c r="H51" s="44">
        <v>329</v>
      </c>
      <c r="I51" s="188">
        <v>1.0374621594349142E-2</v>
      </c>
      <c r="J51" s="44">
        <v>43</v>
      </c>
      <c r="K51" s="274">
        <v>1.3559535822401615E-3</v>
      </c>
      <c r="L51" s="337">
        <v>31712</v>
      </c>
    </row>
    <row r="52" spans="1:12" ht="15" x14ac:dyDescent="0.25">
      <c r="A52" s="199"/>
      <c r="B52" s="137" t="s">
        <v>156</v>
      </c>
      <c r="C52" s="207" t="s">
        <v>41</v>
      </c>
      <c r="D52" s="326">
        <v>20881</v>
      </c>
      <c r="E52" s="188">
        <v>0.95116840522935364</v>
      </c>
      <c r="F52" s="44">
        <v>919</v>
      </c>
      <c r="G52" s="188">
        <v>4.1862160069238825E-2</v>
      </c>
      <c r="H52" s="44">
        <v>144</v>
      </c>
      <c r="I52" s="188">
        <v>6.5594679542659321E-3</v>
      </c>
      <c r="J52" s="44">
        <v>9</v>
      </c>
      <c r="K52" s="274">
        <v>4.0996674714162076E-4</v>
      </c>
      <c r="L52" s="337">
        <v>21953</v>
      </c>
    </row>
    <row r="53" spans="1:12" ht="15" x14ac:dyDescent="0.25">
      <c r="A53" s="199"/>
      <c r="B53" s="137" t="s">
        <v>157</v>
      </c>
      <c r="C53" s="207" t="s">
        <v>42</v>
      </c>
      <c r="D53" s="326">
        <v>33276</v>
      </c>
      <c r="E53" s="188">
        <v>0.85778362075632197</v>
      </c>
      <c r="F53" s="44">
        <v>5428</v>
      </c>
      <c r="G53" s="188">
        <v>0.13992215090351351</v>
      </c>
      <c r="H53" s="44">
        <v>82</v>
      </c>
      <c r="I53" s="188">
        <v>2.11378341453355E-3</v>
      </c>
      <c r="J53" s="44">
        <v>7</v>
      </c>
      <c r="K53" s="274">
        <v>1.804449256309128E-4</v>
      </c>
      <c r="L53" s="337">
        <v>38793</v>
      </c>
    </row>
    <row r="54" spans="1:12" ht="15" x14ac:dyDescent="0.25">
      <c r="A54" s="199"/>
      <c r="B54" s="137" t="s">
        <v>158</v>
      </c>
      <c r="C54" s="207" t="s">
        <v>43</v>
      </c>
      <c r="D54" s="326">
        <v>17646</v>
      </c>
      <c r="E54" s="188">
        <v>0.97664379012618996</v>
      </c>
      <c r="F54" s="44">
        <v>386</v>
      </c>
      <c r="G54" s="188">
        <v>2.136373699357981E-2</v>
      </c>
      <c r="H54" s="44">
        <v>29</v>
      </c>
      <c r="I54" s="188">
        <v>1.6050475979632499E-3</v>
      </c>
      <c r="J54" s="44">
        <v>7</v>
      </c>
      <c r="K54" s="274">
        <v>3.8742528226699135E-4</v>
      </c>
      <c r="L54" s="337">
        <v>18068</v>
      </c>
    </row>
    <row r="55" spans="1:12" ht="15" x14ac:dyDescent="0.25">
      <c r="A55" s="199"/>
      <c r="B55" s="137" t="s">
        <v>159</v>
      </c>
      <c r="C55" s="207" t="s">
        <v>44</v>
      </c>
      <c r="D55" s="326">
        <v>41037</v>
      </c>
      <c r="E55" s="188">
        <v>0.97767665697812933</v>
      </c>
      <c r="F55" s="44">
        <v>855</v>
      </c>
      <c r="G55" s="188">
        <v>2.0369752704054892E-2</v>
      </c>
      <c r="H55" s="44">
        <v>32</v>
      </c>
      <c r="I55" s="188">
        <v>7.623767093915281E-4</v>
      </c>
      <c r="J55" s="44">
        <v>50</v>
      </c>
      <c r="K55" s="274">
        <v>1.1912136084242626E-3</v>
      </c>
      <c r="L55" s="337">
        <v>41974</v>
      </c>
    </row>
    <row r="56" spans="1:12" ht="15.75" thickBot="1" x14ac:dyDescent="0.3">
      <c r="A56" s="401" t="s">
        <v>176</v>
      </c>
      <c r="B56" s="402"/>
      <c r="C56" s="403"/>
      <c r="D56" s="327">
        <v>200358</v>
      </c>
      <c r="E56" s="200">
        <v>0.94647783530478813</v>
      </c>
      <c r="F56" s="332">
        <v>10303</v>
      </c>
      <c r="G56" s="200">
        <v>4.867068515929103E-2</v>
      </c>
      <c r="H56" s="332">
        <v>835</v>
      </c>
      <c r="I56" s="200">
        <v>3.9444843354370582E-3</v>
      </c>
      <c r="J56" s="332">
        <v>192</v>
      </c>
      <c r="K56" s="275">
        <v>9.0699520048373081E-4</v>
      </c>
      <c r="L56" s="338">
        <v>211688</v>
      </c>
    </row>
    <row r="57" spans="1:12" ht="15" x14ac:dyDescent="0.25">
      <c r="A57" s="205" t="s">
        <v>9</v>
      </c>
      <c r="B57" s="192" t="s">
        <v>160</v>
      </c>
      <c r="C57" s="208" t="s">
        <v>312</v>
      </c>
      <c r="D57" s="328">
        <v>48748</v>
      </c>
      <c r="E57" s="193">
        <v>0.97801139555412886</v>
      </c>
      <c r="F57" s="43">
        <v>1063</v>
      </c>
      <c r="G57" s="193">
        <v>2.1326538801059305E-2</v>
      </c>
      <c r="H57" s="43">
        <v>15</v>
      </c>
      <c r="I57" s="193">
        <v>3.0093892945991496E-4</v>
      </c>
      <c r="J57" s="43">
        <v>18</v>
      </c>
      <c r="K57" s="276">
        <v>3.6112671535189791E-4</v>
      </c>
      <c r="L57" s="339">
        <v>49844</v>
      </c>
    </row>
    <row r="58" spans="1:12" ht="15" x14ac:dyDescent="0.25">
      <c r="A58" s="199"/>
      <c r="B58" s="137" t="s">
        <v>161</v>
      </c>
      <c r="C58" s="207" t="s">
        <v>45</v>
      </c>
      <c r="D58" s="326">
        <v>25785</v>
      </c>
      <c r="E58" s="188">
        <v>0.98172472872644201</v>
      </c>
      <c r="F58" s="44">
        <v>302</v>
      </c>
      <c r="G58" s="188">
        <v>1.1498191509613554E-2</v>
      </c>
      <c r="H58" s="44">
        <v>177</v>
      </c>
      <c r="I58" s="188">
        <v>6.7390062821245005E-3</v>
      </c>
      <c r="J58" s="44">
        <v>1</v>
      </c>
      <c r="K58" s="274">
        <v>3.8073481819912432E-5</v>
      </c>
      <c r="L58" s="337">
        <v>26265</v>
      </c>
    </row>
    <row r="59" spans="1:12" ht="15" x14ac:dyDescent="0.25">
      <c r="A59" s="199"/>
      <c r="B59" s="137" t="s">
        <v>162</v>
      </c>
      <c r="C59" s="207" t="s">
        <v>46</v>
      </c>
      <c r="D59" s="326">
        <v>25182</v>
      </c>
      <c r="E59" s="188">
        <v>0.93439703153988873</v>
      </c>
      <c r="F59" s="44">
        <v>1388</v>
      </c>
      <c r="G59" s="188">
        <v>5.1502782931354359E-2</v>
      </c>
      <c r="H59" s="44">
        <v>375</v>
      </c>
      <c r="I59" s="188">
        <v>1.3914656771799629E-2</v>
      </c>
      <c r="J59" s="44">
        <v>5</v>
      </c>
      <c r="K59" s="274">
        <v>1.8552875695732838E-4</v>
      </c>
      <c r="L59" s="337">
        <v>26950</v>
      </c>
    </row>
    <row r="60" spans="1:12" ht="15" x14ac:dyDescent="0.25">
      <c r="A60" s="199"/>
      <c r="B60" s="137" t="s">
        <v>163</v>
      </c>
      <c r="C60" s="207" t="s">
        <v>217</v>
      </c>
      <c r="D60" s="326">
        <v>34452</v>
      </c>
      <c r="E60" s="188">
        <v>0.88903798513625099</v>
      </c>
      <c r="F60" s="44">
        <v>3868</v>
      </c>
      <c r="G60" s="188">
        <v>9.9814203137902555E-2</v>
      </c>
      <c r="H60" s="44">
        <v>398</v>
      </c>
      <c r="I60" s="188">
        <v>1.0270437654830718E-2</v>
      </c>
      <c r="J60" s="44">
        <v>34</v>
      </c>
      <c r="K60" s="274">
        <v>8.7737407101568952E-4</v>
      </c>
      <c r="L60" s="337">
        <v>38752</v>
      </c>
    </row>
    <row r="61" spans="1:12" ht="15.75" thickBot="1" x14ac:dyDescent="0.3">
      <c r="A61" s="404" t="s">
        <v>362</v>
      </c>
      <c r="B61" s="405"/>
      <c r="C61" s="406"/>
      <c r="D61" s="329">
        <v>134167</v>
      </c>
      <c r="E61" s="191">
        <v>0.94609727031048363</v>
      </c>
      <c r="F61" s="333">
        <v>6621</v>
      </c>
      <c r="G61" s="191">
        <v>4.6688902835464105E-2</v>
      </c>
      <c r="H61" s="333">
        <v>965</v>
      </c>
      <c r="I61" s="191">
        <v>6.8048317831479925E-3</v>
      </c>
      <c r="J61" s="333">
        <v>58</v>
      </c>
      <c r="K61" s="277">
        <v>4.089950709042317E-4</v>
      </c>
      <c r="L61" s="340">
        <v>141811</v>
      </c>
    </row>
    <row r="62" spans="1:12" ht="15" x14ac:dyDescent="0.25">
      <c r="A62" s="194" t="s">
        <v>168</v>
      </c>
      <c r="B62" s="195" t="s">
        <v>126</v>
      </c>
      <c r="C62" s="209" t="s">
        <v>127</v>
      </c>
      <c r="D62" s="325">
        <v>69653</v>
      </c>
      <c r="E62" s="198">
        <v>0.93039378072237655</v>
      </c>
      <c r="F62" s="50">
        <v>2758</v>
      </c>
      <c r="G62" s="198">
        <v>3.6840136781363539E-2</v>
      </c>
      <c r="H62" s="50">
        <v>2232</v>
      </c>
      <c r="I62" s="198">
        <v>2.9814062833938875E-2</v>
      </c>
      <c r="J62" s="50">
        <v>221</v>
      </c>
      <c r="K62" s="273">
        <v>2.952019662321009E-3</v>
      </c>
      <c r="L62" s="336">
        <v>74864</v>
      </c>
    </row>
    <row r="63" spans="1:12" ht="15" x14ac:dyDescent="0.25">
      <c r="A63" s="199" t="s">
        <v>11</v>
      </c>
      <c r="B63" s="137" t="s">
        <v>116</v>
      </c>
      <c r="C63" s="210" t="s">
        <v>49</v>
      </c>
      <c r="D63" s="326">
        <v>48876</v>
      </c>
      <c r="E63" s="188">
        <v>0.8388713442262804</v>
      </c>
      <c r="F63" s="44">
        <v>5304</v>
      </c>
      <c r="G63" s="188">
        <v>9.1033914595633661E-2</v>
      </c>
      <c r="H63" s="44">
        <v>3804</v>
      </c>
      <c r="I63" s="188">
        <v>6.5289029246189761E-2</v>
      </c>
      <c r="J63" s="44">
        <v>280</v>
      </c>
      <c r="K63" s="274">
        <v>4.8057119318961963E-3</v>
      </c>
      <c r="L63" s="337">
        <v>58264</v>
      </c>
    </row>
    <row r="64" spans="1:12" ht="15" x14ac:dyDescent="0.25">
      <c r="A64" s="199" t="s">
        <v>13</v>
      </c>
      <c r="B64" s="137" t="s">
        <v>117</v>
      </c>
      <c r="C64" s="210" t="s">
        <v>50</v>
      </c>
      <c r="D64" s="326">
        <v>78825</v>
      </c>
      <c r="E64" s="188">
        <v>0.93927622406787337</v>
      </c>
      <c r="F64" s="44">
        <v>3201</v>
      </c>
      <c r="G64" s="188">
        <v>3.814301545501126E-2</v>
      </c>
      <c r="H64" s="44">
        <v>1885</v>
      </c>
      <c r="I64" s="188">
        <v>2.2461600791220313E-2</v>
      </c>
      <c r="J64" s="44">
        <v>10</v>
      </c>
      <c r="K64" s="274">
        <v>1.1915968589506799E-4</v>
      </c>
      <c r="L64" s="337">
        <v>83921</v>
      </c>
    </row>
    <row r="65" spans="1:12" ht="15" x14ac:dyDescent="0.25">
      <c r="A65" s="199" t="s">
        <v>12</v>
      </c>
      <c r="B65" s="137" t="s">
        <v>134</v>
      </c>
      <c r="C65" s="210" t="s">
        <v>51</v>
      </c>
      <c r="D65" s="326">
        <v>76202</v>
      </c>
      <c r="E65" s="188">
        <v>0.93052960642805682</v>
      </c>
      <c r="F65" s="44">
        <v>5409</v>
      </c>
      <c r="G65" s="188">
        <v>6.6051214419166948E-2</v>
      </c>
      <c r="H65" s="44">
        <v>273</v>
      </c>
      <c r="I65" s="188">
        <v>3.3336996739568451E-3</v>
      </c>
      <c r="J65" s="44">
        <v>7</v>
      </c>
      <c r="K65" s="274">
        <v>8.5479478819406284E-5</v>
      </c>
      <c r="L65" s="337">
        <v>81891</v>
      </c>
    </row>
    <row r="66" spans="1:12" ht="15" x14ac:dyDescent="0.25">
      <c r="A66" s="199" t="s">
        <v>169</v>
      </c>
      <c r="B66" s="137" t="s">
        <v>118</v>
      </c>
      <c r="C66" s="210" t="s">
        <v>74</v>
      </c>
      <c r="D66" s="326">
        <v>125595</v>
      </c>
      <c r="E66" s="188">
        <v>0.89191492383623905</v>
      </c>
      <c r="F66" s="44">
        <v>9106</v>
      </c>
      <c r="G66" s="188">
        <v>6.4666406277740299E-2</v>
      </c>
      <c r="H66" s="44">
        <v>5591</v>
      </c>
      <c r="I66" s="188">
        <v>3.9704576927173954E-2</v>
      </c>
      <c r="J66" s="44">
        <v>523</v>
      </c>
      <c r="K66" s="274">
        <v>3.7140929588467138E-3</v>
      </c>
      <c r="L66" s="337">
        <v>140815</v>
      </c>
    </row>
    <row r="67" spans="1:12" ht="15" x14ac:dyDescent="0.25">
      <c r="A67" s="199" t="s">
        <v>170</v>
      </c>
      <c r="B67" s="137" t="s">
        <v>135</v>
      </c>
      <c r="C67" s="210" t="s">
        <v>136</v>
      </c>
      <c r="D67" s="326">
        <v>48231</v>
      </c>
      <c r="E67" s="188">
        <v>0.9590383965321827</v>
      </c>
      <c r="F67" s="44">
        <v>1967</v>
      </c>
      <c r="G67" s="188">
        <v>3.9112366029707107E-2</v>
      </c>
      <c r="H67" s="44">
        <v>48</v>
      </c>
      <c r="I67" s="188">
        <v>9.5444512934719935E-4</v>
      </c>
      <c r="J67" s="44">
        <v>45</v>
      </c>
      <c r="K67" s="274">
        <v>8.9479230876299937E-4</v>
      </c>
      <c r="L67" s="337">
        <v>50291</v>
      </c>
    </row>
    <row r="68" spans="1:12" ht="15.75" thickBot="1" x14ac:dyDescent="0.3">
      <c r="A68" s="201" t="s">
        <v>15</v>
      </c>
      <c r="B68" s="202" t="s">
        <v>121</v>
      </c>
      <c r="C68" s="211" t="s">
        <v>52</v>
      </c>
      <c r="D68" s="330">
        <v>48543</v>
      </c>
      <c r="E68" s="203">
        <v>0.93640046296296298</v>
      </c>
      <c r="F68" s="334">
        <v>2276</v>
      </c>
      <c r="G68" s="203">
        <v>4.3904320987654323E-2</v>
      </c>
      <c r="H68" s="334">
        <v>586</v>
      </c>
      <c r="I68" s="203">
        <v>1.1304012345679012E-2</v>
      </c>
      <c r="J68" s="334">
        <v>435</v>
      </c>
      <c r="K68" s="278">
        <v>8.3912037037037045E-3</v>
      </c>
      <c r="L68" s="341">
        <v>51840</v>
      </c>
    </row>
    <row r="69" spans="1:12" ht="15.75" thickBot="1" x14ac:dyDescent="0.3">
      <c r="A69" s="407" t="s">
        <v>106</v>
      </c>
      <c r="B69" s="408"/>
      <c r="C69" s="409"/>
      <c r="D69" s="331">
        <v>1807642</v>
      </c>
      <c r="E69" s="204">
        <v>0.93723968689580006</v>
      </c>
      <c r="F69" s="335">
        <v>85638</v>
      </c>
      <c r="G69" s="204">
        <v>4.440222804426016E-2</v>
      </c>
      <c r="H69" s="335">
        <v>30558</v>
      </c>
      <c r="I69" s="204">
        <v>1.5843939426148462E-2</v>
      </c>
      <c r="J69" s="335">
        <v>4849</v>
      </c>
      <c r="K69" s="279">
        <v>2.5141456337912788E-3</v>
      </c>
      <c r="L69" s="342">
        <v>1928687</v>
      </c>
    </row>
  </sheetData>
  <mergeCells count="18">
    <mergeCell ref="A4:L4"/>
    <mergeCell ref="A2:L2"/>
    <mergeCell ref="J9:K9"/>
    <mergeCell ref="D9:E9"/>
    <mergeCell ref="F9:G9"/>
    <mergeCell ref="H9:I9"/>
    <mergeCell ref="L9:L10"/>
    <mergeCell ref="A69:C69"/>
    <mergeCell ref="A61:C61"/>
    <mergeCell ref="A56:C56"/>
    <mergeCell ref="A49:C49"/>
    <mergeCell ref="A47:C47"/>
    <mergeCell ref="A19:C19"/>
    <mergeCell ref="A42:C42"/>
    <mergeCell ref="A36:C36"/>
    <mergeCell ref="A30:C30"/>
    <mergeCell ref="A27:C27"/>
    <mergeCell ref="A25:C25"/>
  </mergeCells>
  <phoneticPr fontId="0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6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zoomScaleNormal="100" zoomScaleSheetLayoutView="100" workbookViewId="0">
      <selection activeCell="A2" sqref="A2:O2"/>
    </sheetView>
  </sheetViews>
  <sheetFormatPr defaultRowHeight="12.75" x14ac:dyDescent="0.2"/>
  <cols>
    <col min="1" max="1" width="18.42578125" bestFit="1" customWidth="1"/>
    <col min="2" max="11" width="11.28515625" customWidth="1"/>
    <col min="12" max="13" width="10.85546875" bestFit="1" customWidth="1"/>
    <col min="14" max="14" width="13.85546875" bestFit="1" customWidth="1"/>
    <col min="15" max="15" width="12.42578125" customWidth="1"/>
  </cols>
  <sheetData>
    <row r="1" spans="1:15" x14ac:dyDescent="0.2">
      <c r="A1" s="3"/>
      <c r="B1" s="3"/>
      <c r="C1" s="3"/>
      <c r="D1" s="3"/>
      <c r="E1" s="3"/>
      <c r="F1" s="12"/>
      <c r="G1" s="17"/>
      <c r="H1" s="28"/>
      <c r="I1" s="28"/>
      <c r="J1" s="28"/>
      <c r="K1" s="28"/>
      <c r="L1" s="28"/>
      <c r="M1" s="28"/>
      <c r="N1" s="28"/>
      <c r="O1" s="28"/>
    </row>
    <row r="2" spans="1:15" x14ac:dyDescent="0.2">
      <c r="A2" s="399" t="s">
        <v>379</v>
      </c>
      <c r="B2" s="399"/>
      <c r="C2" s="399"/>
      <c r="D2" s="399"/>
      <c r="E2" s="399"/>
      <c r="F2" s="399"/>
      <c r="G2" s="399"/>
      <c r="H2" s="399"/>
      <c r="I2" s="399"/>
      <c r="J2" s="399"/>
      <c r="K2" s="399"/>
      <c r="L2" s="399"/>
      <c r="M2" s="399"/>
      <c r="N2" s="399"/>
      <c r="O2" s="399"/>
    </row>
    <row r="3" spans="1:15" x14ac:dyDescent="0.2">
      <c r="A3" s="3"/>
      <c r="B3" s="11"/>
      <c r="C3" s="11"/>
      <c r="D3" s="11"/>
      <c r="E3" s="11"/>
      <c r="F3" s="12"/>
      <c r="G3" s="17"/>
    </row>
    <row r="4" spans="1:15" x14ac:dyDescent="0.2">
      <c r="A4" s="399" t="s">
        <v>63</v>
      </c>
      <c r="B4" s="399"/>
      <c r="C4" s="399"/>
      <c r="D4" s="399"/>
      <c r="E4" s="399"/>
      <c r="F4" s="399"/>
      <c r="G4" s="399"/>
      <c r="H4" s="399"/>
      <c r="I4" s="399"/>
      <c r="J4" s="399"/>
      <c r="K4" s="399"/>
      <c r="L4" s="399"/>
      <c r="M4" s="399"/>
      <c r="N4" s="399"/>
      <c r="O4" s="399"/>
    </row>
    <row r="5" spans="1:15" x14ac:dyDescent="0.2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x14ac:dyDescent="0.2">
      <c r="A6" s="32" t="s">
        <v>290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5" ht="13.5" thickBot="1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ht="13.5" thickBot="1" x14ac:dyDescent="0.25">
      <c r="A8" s="69"/>
      <c r="B8" s="414" t="s">
        <v>101</v>
      </c>
      <c r="C8" s="415"/>
      <c r="D8" s="415"/>
      <c r="E8" s="415"/>
      <c r="F8" s="415"/>
      <c r="G8" s="415"/>
      <c r="H8" s="415"/>
      <c r="I8" s="415"/>
      <c r="J8" s="415"/>
      <c r="K8" s="415"/>
      <c r="L8" s="415"/>
      <c r="M8" s="415"/>
      <c r="N8" s="415"/>
      <c r="O8" s="416"/>
    </row>
    <row r="9" spans="1:15" ht="38.25" customHeight="1" thickBot="1" x14ac:dyDescent="0.25">
      <c r="A9" s="265" t="s">
        <v>164</v>
      </c>
      <c r="B9" s="261" t="s">
        <v>363</v>
      </c>
      <c r="C9" s="249" t="s">
        <v>364</v>
      </c>
      <c r="D9" s="249" t="s">
        <v>365</v>
      </c>
      <c r="E9" s="249" t="s">
        <v>366</v>
      </c>
      <c r="F9" s="249" t="s">
        <v>367</v>
      </c>
      <c r="G9" s="249" t="s">
        <v>368</v>
      </c>
      <c r="H9" s="249" t="s">
        <v>105</v>
      </c>
      <c r="I9" s="249" t="s">
        <v>104</v>
      </c>
      <c r="J9" s="249" t="s">
        <v>103</v>
      </c>
      <c r="K9" s="262" t="s">
        <v>102</v>
      </c>
      <c r="L9" s="248" t="s">
        <v>166</v>
      </c>
      <c r="M9" s="249" t="s">
        <v>165</v>
      </c>
      <c r="N9" s="263" t="s">
        <v>167</v>
      </c>
      <c r="O9" s="264" t="s">
        <v>106</v>
      </c>
    </row>
    <row r="10" spans="1:15" x14ac:dyDescent="0.2">
      <c r="A10" s="266" t="s">
        <v>350</v>
      </c>
      <c r="B10" s="39">
        <v>261159</v>
      </c>
      <c r="C10" s="37">
        <v>147317</v>
      </c>
      <c r="D10" s="37">
        <v>64986</v>
      </c>
      <c r="E10" s="37">
        <v>54337</v>
      </c>
      <c r="F10" s="37">
        <v>43197</v>
      </c>
      <c r="G10" s="37">
        <v>24595</v>
      </c>
      <c r="H10" s="37">
        <v>8589</v>
      </c>
      <c r="I10" s="37">
        <v>5391</v>
      </c>
      <c r="J10" s="37">
        <v>8643</v>
      </c>
      <c r="K10" s="37">
        <v>6346</v>
      </c>
      <c r="L10" s="34">
        <v>19480</v>
      </c>
      <c r="M10" s="37">
        <v>37660</v>
      </c>
      <c r="N10" s="216">
        <v>2172</v>
      </c>
      <c r="O10" s="213">
        <v>683872</v>
      </c>
    </row>
    <row r="11" spans="1:15" x14ac:dyDescent="0.2">
      <c r="A11" s="267" t="s">
        <v>352</v>
      </c>
      <c r="B11" s="35">
        <v>23514</v>
      </c>
      <c r="C11" s="40">
        <v>227832</v>
      </c>
      <c r="D11" s="38">
        <v>18033</v>
      </c>
      <c r="E11" s="38">
        <v>2150</v>
      </c>
      <c r="F11" s="38">
        <v>15696</v>
      </c>
      <c r="G11" s="38">
        <v>22927</v>
      </c>
      <c r="H11" s="38">
        <v>893</v>
      </c>
      <c r="I11" s="38">
        <v>1024</v>
      </c>
      <c r="J11" s="38">
        <v>2542</v>
      </c>
      <c r="K11" s="38">
        <v>2545</v>
      </c>
      <c r="L11" s="35">
        <v>2299</v>
      </c>
      <c r="M11" s="38">
        <v>14426</v>
      </c>
      <c r="N11" s="217">
        <v>1527</v>
      </c>
      <c r="O11" s="214">
        <v>335408</v>
      </c>
    </row>
    <row r="12" spans="1:15" x14ac:dyDescent="0.2">
      <c r="A12" s="267" t="s">
        <v>354</v>
      </c>
      <c r="B12" s="35">
        <v>7439</v>
      </c>
      <c r="C12" s="38">
        <v>15534</v>
      </c>
      <c r="D12" s="40">
        <v>87010</v>
      </c>
      <c r="E12" s="38">
        <v>1603</v>
      </c>
      <c r="F12" s="38">
        <v>1452</v>
      </c>
      <c r="G12" s="38">
        <v>4744</v>
      </c>
      <c r="H12" s="38">
        <v>393</v>
      </c>
      <c r="I12" s="38">
        <v>401</v>
      </c>
      <c r="J12" s="38">
        <v>1108</v>
      </c>
      <c r="K12" s="38">
        <v>470</v>
      </c>
      <c r="L12" s="35">
        <v>3616</v>
      </c>
      <c r="M12" s="38">
        <v>4429</v>
      </c>
      <c r="N12" s="217">
        <v>510</v>
      </c>
      <c r="O12" s="214">
        <v>128709</v>
      </c>
    </row>
    <row r="13" spans="1:15" x14ac:dyDescent="0.2">
      <c r="A13" s="267" t="s">
        <v>356</v>
      </c>
      <c r="B13" s="35">
        <v>1509</v>
      </c>
      <c r="C13" s="38">
        <v>616</v>
      </c>
      <c r="D13" s="38">
        <v>564</v>
      </c>
      <c r="E13" s="40">
        <v>29516</v>
      </c>
      <c r="F13" s="38">
        <v>151</v>
      </c>
      <c r="G13" s="38">
        <v>104</v>
      </c>
      <c r="H13" s="38">
        <v>1968</v>
      </c>
      <c r="I13" s="38">
        <v>32</v>
      </c>
      <c r="J13" s="38">
        <v>54</v>
      </c>
      <c r="K13" s="38">
        <v>34</v>
      </c>
      <c r="L13" s="35">
        <v>642</v>
      </c>
      <c r="M13" s="38">
        <v>1394</v>
      </c>
      <c r="N13" s="217">
        <v>47</v>
      </c>
      <c r="O13" s="214">
        <v>36631</v>
      </c>
    </row>
    <row r="14" spans="1:15" x14ac:dyDescent="0.2">
      <c r="A14" s="267" t="s">
        <v>358</v>
      </c>
      <c r="B14" s="35">
        <v>1826</v>
      </c>
      <c r="C14" s="38">
        <v>5819</v>
      </c>
      <c r="D14" s="38">
        <v>553</v>
      </c>
      <c r="E14" s="38">
        <v>2426</v>
      </c>
      <c r="F14" s="40">
        <v>101949</v>
      </c>
      <c r="G14" s="38">
        <v>2427</v>
      </c>
      <c r="H14" s="38">
        <v>144</v>
      </c>
      <c r="I14" s="38">
        <v>1015</v>
      </c>
      <c r="J14" s="38">
        <v>373</v>
      </c>
      <c r="K14" s="38">
        <v>5206</v>
      </c>
      <c r="L14" s="35">
        <v>603</v>
      </c>
      <c r="M14" s="38">
        <v>2799</v>
      </c>
      <c r="N14" s="217">
        <v>65</v>
      </c>
      <c r="O14" s="214">
        <v>125205</v>
      </c>
    </row>
    <row r="15" spans="1:15" x14ac:dyDescent="0.2">
      <c r="A15" s="267" t="s">
        <v>360</v>
      </c>
      <c r="B15" s="35">
        <v>2524</v>
      </c>
      <c r="C15" s="38">
        <v>12521</v>
      </c>
      <c r="D15" s="38">
        <v>1353</v>
      </c>
      <c r="E15" s="38">
        <v>250</v>
      </c>
      <c r="F15" s="38">
        <v>2800</v>
      </c>
      <c r="G15" s="40">
        <v>111015</v>
      </c>
      <c r="H15" s="38">
        <v>133</v>
      </c>
      <c r="I15" s="38">
        <v>130</v>
      </c>
      <c r="J15" s="38">
        <v>6708</v>
      </c>
      <c r="K15" s="38">
        <v>401</v>
      </c>
      <c r="L15" s="35">
        <v>936</v>
      </c>
      <c r="M15" s="38">
        <v>3632</v>
      </c>
      <c r="N15" s="217">
        <v>128</v>
      </c>
      <c r="O15" s="214">
        <v>142531</v>
      </c>
    </row>
    <row r="16" spans="1:15" x14ac:dyDescent="0.2">
      <c r="A16" s="267" t="s">
        <v>10</v>
      </c>
      <c r="B16" s="35">
        <v>1330</v>
      </c>
      <c r="C16" s="38">
        <v>1147</v>
      </c>
      <c r="D16" s="38">
        <v>541</v>
      </c>
      <c r="E16" s="38">
        <v>6237</v>
      </c>
      <c r="F16" s="38">
        <v>255</v>
      </c>
      <c r="G16" s="38">
        <v>213</v>
      </c>
      <c r="H16" s="40">
        <v>70501</v>
      </c>
      <c r="I16" s="38">
        <v>1000</v>
      </c>
      <c r="J16" s="38">
        <v>129</v>
      </c>
      <c r="K16" s="38">
        <v>96</v>
      </c>
      <c r="L16" s="35">
        <v>927</v>
      </c>
      <c r="M16" s="38">
        <v>3341</v>
      </c>
      <c r="N16" s="217">
        <v>57</v>
      </c>
      <c r="O16" s="214">
        <v>85774</v>
      </c>
    </row>
    <row r="17" spans="1:15" x14ac:dyDescent="0.2">
      <c r="A17" s="267" t="s">
        <v>14</v>
      </c>
      <c r="B17" s="35">
        <v>837</v>
      </c>
      <c r="C17" s="38">
        <v>615</v>
      </c>
      <c r="D17" s="38">
        <v>174</v>
      </c>
      <c r="E17" s="38">
        <v>268</v>
      </c>
      <c r="F17" s="38">
        <v>1103</v>
      </c>
      <c r="G17" s="38">
        <v>106</v>
      </c>
      <c r="H17" s="38">
        <v>65</v>
      </c>
      <c r="I17" s="40">
        <v>32439</v>
      </c>
      <c r="J17" s="38">
        <v>40</v>
      </c>
      <c r="K17" s="38">
        <v>30</v>
      </c>
      <c r="L17" s="35">
        <v>255</v>
      </c>
      <c r="M17" s="38">
        <v>1033</v>
      </c>
      <c r="N17" s="217">
        <v>93</v>
      </c>
      <c r="O17" s="214">
        <v>37058</v>
      </c>
    </row>
    <row r="18" spans="1:15" x14ac:dyDescent="0.2">
      <c r="A18" s="267" t="s">
        <v>8</v>
      </c>
      <c r="B18" s="35">
        <v>1896</v>
      </c>
      <c r="C18" s="38">
        <v>3031</v>
      </c>
      <c r="D18" s="38">
        <v>872</v>
      </c>
      <c r="E18" s="38">
        <v>171</v>
      </c>
      <c r="F18" s="38">
        <v>877</v>
      </c>
      <c r="G18" s="38">
        <v>17804</v>
      </c>
      <c r="H18" s="38">
        <v>90</v>
      </c>
      <c r="I18" s="38">
        <v>81</v>
      </c>
      <c r="J18" s="40">
        <v>171872</v>
      </c>
      <c r="K18" s="38">
        <v>3664</v>
      </c>
      <c r="L18" s="35">
        <v>835</v>
      </c>
      <c r="M18" s="38">
        <v>10303</v>
      </c>
      <c r="N18" s="217">
        <v>192</v>
      </c>
      <c r="O18" s="214">
        <v>211688</v>
      </c>
    </row>
    <row r="19" spans="1:15" ht="13.5" thickBot="1" x14ac:dyDescent="0.25">
      <c r="A19" s="267" t="s">
        <v>9</v>
      </c>
      <c r="B19" s="35">
        <v>574</v>
      </c>
      <c r="C19" s="38">
        <v>1072</v>
      </c>
      <c r="D19" s="38">
        <v>247</v>
      </c>
      <c r="E19" s="38">
        <v>64</v>
      </c>
      <c r="F19" s="38">
        <v>685</v>
      </c>
      <c r="G19" s="38">
        <v>323</v>
      </c>
      <c r="H19" s="38">
        <v>54</v>
      </c>
      <c r="I19" s="38">
        <v>40</v>
      </c>
      <c r="J19" s="38">
        <v>1975</v>
      </c>
      <c r="K19" s="40">
        <v>129133</v>
      </c>
      <c r="L19" s="35">
        <v>965</v>
      </c>
      <c r="M19" s="38">
        <v>6621</v>
      </c>
      <c r="N19" s="217">
        <v>58</v>
      </c>
      <c r="O19" s="214">
        <v>141811</v>
      </c>
    </row>
    <row r="20" spans="1:15" ht="13.5" thickBot="1" x14ac:dyDescent="0.25">
      <c r="A20" s="268" t="s">
        <v>106</v>
      </c>
      <c r="B20" s="41">
        <v>302608</v>
      </c>
      <c r="C20" s="42">
        <v>415504</v>
      </c>
      <c r="D20" s="42">
        <v>174333</v>
      </c>
      <c r="E20" s="42">
        <v>97022</v>
      </c>
      <c r="F20" s="42">
        <v>168165</v>
      </c>
      <c r="G20" s="42">
        <v>184258</v>
      </c>
      <c r="H20" s="42">
        <v>82830</v>
      </c>
      <c r="I20" s="42">
        <v>41553</v>
      </c>
      <c r="J20" s="42">
        <v>193444</v>
      </c>
      <c r="K20" s="42">
        <v>147925</v>
      </c>
      <c r="L20" s="41">
        <v>30558</v>
      </c>
      <c r="M20" s="42">
        <v>85638</v>
      </c>
      <c r="N20" s="215">
        <v>4849</v>
      </c>
      <c r="O20" s="215">
        <v>1928687</v>
      </c>
    </row>
    <row r="34" spans="2:15" x14ac:dyDescent="0.2">
      <c r="B34" s="175"/>
      <c r="C34" s="175"/>
      <c r="D34" s="175"/>
      <c r="E34" s="175"/>
      <c r="F34" s="175"/>
      <c r="G34" s="175"/>
      <c r="H34" s="175"/>
      <c r="I34" s="175"/>
      <c r="J34" s="175"/>
      <c r="K34" s="175"/>
      <c r="L34" s="175"/>
      <c r="M34" s="175"/>
      <c r="N34" s="175"/>
      <c r="O34" s="175"/>
    </row>
    <row r="35" spans="2:15" x14ac:dyDescent="0.2">
      <c r="B35" s="175"/>
      <c r="C35" s="175"/>
      <c r="D35" s="175"/>
      <c r="E35" s="175"/>
      <c r="F35" s="175"/>
      <c r="G35" s="175"/>
      <c r="H35" s="175"/>
      <c r="I35" s="175"/>
      <c r="J35" s="175"/>
      <c r="K35" s="175"/>
      <c r="L35" s="175"/>
      <c r="M35" s="175"/>
      <c r="N35" s="175"/>
      <c r="O35" s="175"/>
    </row>
    <row r="36" spans="2:15" x14ac:dyDescent="0.2">
      <c r="B36" s="175"/>
      <c r="C36" s="175"/>
      <c r="D36" s="175"/>
      <c r="E36" s="175"/>
      <c r="F36" s="175"/>
      <c r="G36" s="175"/>
      <c r="H36" s="175"/>
      <c r="I36" s="175"/>
      <c r="J36" s="175"/>
      <c r="K36" s="175"/>
      <c r="L36" s="175"/>
      <c r="M36" s="175"/>
      <c r="N36" s="175"/>
      <c r="O36" s="175"/>
    </row>
    <row r="37" spans="2:15" x14ac:dyDescent="0.2">
      <c r="B37" s="175"/>
      <c r="C37" s="175"/>
      <c r="D37" s="175"/>
      <c r="E37" s="175"/>
      <c r="F37" s="175"/>
      <c r="G37" s="175"/>
      <c r="H37" s="175"/>
      <c r="I37" s="175"/>
      <c r="J37" s="175"/>
      <c r="K37" s="175"/>
      <c r="L37" s="175"/>
      <c r="M37" s="175"/>
      <c r="N37" s="175"/>
      <c r="O37" s="175"/>
    </row>
    <row r="38" spans="2:15" x14ac:dyDescent="0.2">
      <c r="B38" s="175"/>
      <c r="C38" s="175"/>
      <c r="D38" s="175"/>
      <c r="E38" s="175"/>
      <c r="F38" s="175"/>
      <c r="G38" s="175"/>
      <c r="H38" s="175"/>
      <c r="I38" s="175"/>
      <c r="J38" s="175"/>
      <c r="K38" s="175"/>
      <c r="L38" s="175"/>
      <c r="M38" s="175"/>
      <c r="N38" s="175"/>
      <c r="O38" s="175"/>
    </row>
    <row r="39" spans="2:15" x14ac:dyDescent="0.2">
      <c r="B39" s="175"/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175"/>
    </row>
    <row r="40" spans="2:15" x14ac:dyDescent="0.2">
      <c r="B40" s="175"/>
      <c r="C40" s="175"/>
      <c r="D40" s="175"/>
      <c r="E40" s="175"/>
      <c r="F40" s="175"/>
      <c r="G40" s="175"/>
      <c r="H40" s="175"/>
      <c r="I40" s="175"/>
      <c r="J40" s="175"/>
      <c r="K40" s="175"/>
      <c r="L40" s="175"/>
      <c r="M40" s="175"/>
      <c r="N40" s="175"/>
      <c r="O40" s="175"/>
    </row>
    <row r="41" spans="2:15" x14ac:dyDescent="0.2">
      <c r="B41" s="175"/>
      <c r="C41" s="175"/>
      <c r="D41" s="175"/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75"/>
    </row>
    <row r="42" spans="2:15" x14ac:dyDescent="0.2">
      <c r="B42" s="175"/>
      <c r="C42" s="175"/>
      <c r="D42" s="175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</row>
    <row r="43" spans="2:15" x14ac:dyDescent="0.2">
      <c r="B43" s="175"/>
      <c r="C43" s="175"/>
      <c r="D43" s="175"/>
      <c r="E43" s="175"/>
      <c r="F43" s="175"/>
      <c r="G43" s="175"/>
      <c r="H43" s="175"/>
      <c r="I43" s="175"/>
      <c r="J43" s="175"/>
      <c r="K43" s="175"/>
      <c r="L43" s="175"/>
      <c r="M43" s="175"/>
      <c r="N43" s="175"/>
      <c r="O43" s="175"/>
    </row>
    <row r="44" spans="2:15" x14ac:dyDescent="0.2">
      <c r="B44" s="175"/>
      <c r="C44" s="175"/>
      <c r="D44" s="175"/>
      <c r="E44" s="175"/>
      <c r="F44" s="175"/>
      <c r="G44" s="175"/>
      <c r="H44" s="175"/>
      <c r="I44" s="175"/>
      <c r="J44" s="175"/>
      <c r="K44" s="175"/>
      <c r="L44" s="175"/>
      <c r="M44" s="175"/>
      <c r="N44" s="175"/>
      <c r="O44" s="175"/>
    </row>
    <row r="45" spans="2:15" x14ac:dyDescent="0.2">
      <c r="B45" s="175"/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</row>
  </sheetData>
  <mergeCells count="3">
    <mergeCell ref="B8:O8"/>
    <mergeCell ref="A2:O2"/>
    <mergeCell ref="A4:O4"/>
  </mergeCells>
  <phoneticPr fontId="0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zoomScaleSheetLayoutView="100" workbookViewId="0">
      <pane xSplit="5" ySplit="8" topLeftCell="F9" activePane="bottomRight" state="frozenSplit"/>
      <selection pane="topRight" activeCell="F1" sqref="F1"/>
      <selection pane="bottomLeft" activeCell="A23" sqref="A23"/>
      <selection pane="bottomRight"/>
    </sheetView>
  </sheetViews>
  <sheetFormatPr defaultRowHeight="12.75" x14ac:dyDescent="0.2"/>
  <cols>
    <col min="1" max="1" width="25.42578125" customWidth="1"/>
    <col min="2" max="2" width="16.7109375" customWidth="1"/>
    <col min="3" max="3" width="14.140625" bestFit="1" customWidth="1"/>
    <col min="4" max="4" width="12.5703125" customWidth="1"/>
    <col min="5" max="5" width="15.85546875" customWidth="1"/>
  </cols>
  <sheetData>
    <row r="1" spans="1:8" x14ac:dyDescent="0.2">
      <c r="A1" s="3"/>
      <c r="B1" s="3"/>
      <c r="C1" s="3"/>
      <c r="D1" s="3"/>
      <c r="E1" s="3"/>
    </row>
    <row r="2" spans="1:8" x14ac:dyDescent="0.2">
      <c r="A2" s="399" t="s">
        <v>379</v>
      </c>
      <c r="B2" s="399"/>
      <c r="C2" s="399"/>
      <c r="D2" s="399"/>
      <c r="E2" s="399"/>
    </row>
    <row r="3" spans="1:8" x14ac:dyDescent="0.2">
      <c r="A3" s="3"/>
      <c r="B3" s="11"/>
      <c r="C3" s="11"/>
      <c r="D3" s="11"/>
      <c r="E3" s="11"/>
    </row>
    <row r="4" spans="1:8" x14ac:dyDescent="0.2">
      <c r="A4" s="399" t="s">
        <v>63</v>
      </c>
      <c r="B4" s="399"/>
      <c r="C4" s="399"/>
      <c r="D4" s="399"/>
      <c r="E4" s="399"/>
    </row>
    <row r="6" spans="1:8" x14ac:dyDescent="0.2">
      <c r="A6" s="1" t="s">
        <v>291</v>
      </c>
    </row>
    <row r="7" spans="1:8" ht="13.5" thickBot="1" x14ac:dyDescent="0.25"/>
    <row r="8" spans="1:8" ht="39.75" customHeight="1" thickBot="1" x14ac:dyDescent="0.25">
      <c r="A8" s="253" t="s">
        <v>7</v>
      </c>
      <c r="B8" s="254" t="s">
        <v>206</v>
      </c>
      <c r="C8" s="255" t="s">
        <v>77</v>
      </c>
      <c r="D8" s="256" t="s">
        <v>78</v>
      </c>
      <c r="E8" s="257" t="s">
        <v>207</v>
      </c>
    </row>
    <row r="9" spans="1:8" x14ac:dyDescent="0.2">
      <c r="A9" s="46" t="s">
        <v>350</v>
      </c>
      <c r="B9" s="49">
        <v>346</v>
      </c>
      <c r="C9" s="50">
        <v>268690</v>
      </c>
      <c r="D9" s="58">
        <f>C9+B9</f>
        <v>269036</v>
      </c>
      <c r="E9" s="52">
        <f>B9/(C9+B9)*100</f>
        <v>0.12860732392690941</v>
      </c>
    </row>
    <row r="10" spans="1:8" x14ac:dyDescent="0.2">
      <c r="A10" s="47" t="s">
        <v>352</v>
      </c>
      <c r="B10" s="51">
        <v>74</v>
      </c>
      <c r="C10" s="44">
        <v>283568</v>
      </c>
      <c r="D10" s="58">
        <f t="shared" ref="D10:D25" si="0">C10+B10</f>
        <v>283642</v>
      </c>
      <c r="E10" s="52">
        <f t="shared" ref="E10:E25" si="1">B10/(C10+B10)*100</f>
        <v>2.6089225150013044E-2</v>
      </c>
      <c r="F10" s="175"/>
      <c r="G10" s="175"/>
      <c r="H10" s="175"/>
    </row>
    <row r="11" spans="1:8" x14ac:dyDescent="0.2">
      <c r="A11" s="47" t="s">
        <v>354</v>
      </c>
      <c r="B11" s="51">
        <v>7</v>
      </c>
      <c r="C11" s="44">
        <v>53845</v>
      </c>
      <c r="D11" s="58">
        <f t="shared" si="0"/>
        <v>53852</v>
      </c>
      <c r="E11" s="52">
        <f t="shared" si="1"/>
        <v>1.2998588724652751E-2</v>
      </c>
      <c r="F11" s="175"/>
      <c r="G11" s="175"/>
      <c r="H11" s="175"/>
    </row>
    <row r="12" spans="1:8" x14ac:dyDescent="0.2">
      <c r="A12" s="47" t="s">
        <v>356</v>
      </c>
      <c r="B12" s="51">
        <v>1319</v>
      </c>
      <c r="C12" s="44">
        <v>36631</v>
      </c>
      <c r="D12" s="58">
        <f t="shared" si="0"/>
        <v>37950</v>
      </c>
      <c r="E12" s="52">
        <f t="shared" si="1"/>
        <v>3.4756258234519102</v>
      </c>
      <c r="F12" s="175"/>
      <c r="G12" s="175"/>
      <c r="H12" s="175"/>
    </row>
    <row r="13" spans="1:8" x14ac:dyDescent="0.2">
      <c r="A13" s="47" t="s">
        <v>358</v>
      </c>
      <c r="B13" s="51">
        <v>729</v>
      </c>
      <c r="C13" s="44">
        <v>125205</v>
      </c>
      <c r="D13" s="58">
        <f t="shared" si="0"/>
        <v>125934</v>
      </c>
      <c r="E13" s="52">
        <f t="shared" si="1"/>
        <v>0.57887464862547044</v>
      </c>
      <c r="F13" s="175"/>
      <c r="G13" s="175"/>
      <c r="H13" s="175"/>
    </row>
    <row r="14" spans="1:8" x14ac:dyDescent="0.2">
      <c r="A14" s="47" t="s">
        <v>360</v>
      </c>
      <c r="B14" s="51">
        <v>26</v>
      </c>
      <c r="C14" s="44">
        <v>142531</v>
      </c>
      <c r="D14" s="58">
        <f t="shared" si="0"/>
        <v>142557</v>
      </c>
      <c r="E14" s="52">
        <f t="shared" si="1"/>
        <v>1.823831870760468E-2</v>
      </c>
      <c r="F14" s="175"/>
      <c r="G14" s="175"/>
      <c r="H14" s="175"/>
    </row>
    <row r="15" spans="1:8" x14ac:dyDescent="0.2">
      <c r="A15" s="47" t="s">
        <v>10</v>
      </c>
      <c r="B15" s="51">
        <v>118</v>
      </c>
      <c r="C15" s="44">
        <v>85774</v>
      </c>
      <c r="D15" s="58">
        <f t="shared" si="0"/>
        <v>85892</v>
      </c>
      <c r="E15" s="52">
        <f t="shared" si="1"/>
        <v>0.13738182834256973</v>
      </c>
      <c r="F15" s="175"/>
      <c r="G15" s="175"/>
      <c r="H15" s="175"/>
    </row>
    <row r="16" spans="1:8" x14ac:dyDescent="0.2">
      <c r="A16" s="47" t="s">
        <v>14</v>
      </c>
      <c r="B16" s="51">
        <v>6</v>
      </c>
      <c r="C16" s="44">
        <v>37058</v>
      </c>
      <c r="D16" s="58">
        <f t="shared" si="0"/>
        <v>37064</v>
      </c>
      <c r="E16" s="52">
        <f t="shared" si="1"/>
        <v>1.6188214979494929E-2</v>
      </c>
      <c r="F16" s="175"/>
      <c r="G16" s="175"/>
      <c r="H16" s="175"/>
    </row>
    <row r="17" spans="1:8" x14ac:dyDescent="0.2">
      <c r="A17" s="47" t="s">
        <v>8</v>
      </c>
      <c r="B17" s="51">
        <v>737</v>
      </c>
      <c r="C17" s="44">
        <v>211688</v>
      </c>
      <c r="D17" s="58">
        <f t="shared" si="0"/>
        <v>212425</v>
      </c>
      <c r="E17" s="52">
        <f>B17/(C17+B17)*100</f>
        <v>0.34694598093444745</v>
      </c>
      <c r="F17" s="175"/>
      <c r="G17" s="175"/>
      <c r="H17" s="175"/>
    </row>
    <row r="18" spans="1:8" x14ac:dyDescent="0.2">
      <c r="A18" s="47" t="s">
        <v>9</v>
      </c>
      <c r="B18" s="51"/>
      <c r="C18" s="44">
        <v>141811</v>
      </c>
      <c r="D18" s="58">
        <f t="shared" si="0"/>
        <v>141811</v>
      </c>
      <c r="E18" s="52">
        <f t="shared" si="1"/>
        <v>0</v>
      </c>
      <c r="F18" s="175"/>
      <c r="G18" s="175"/>
      <c r="H18" s="175"/>
    </row>
    <row r="19" spans="1:8" x14ac:dyDescent="0.2">
      <c r="A19" s="47" t="s">
        <v>168</v>
      </c>
      <c r="B19" s="51"/>
      <c r="C19" s="44">
        <v>74864</v>
      </c>
      <c r="D19" s="58">
        <f>C19+B19</f>
        <v>74864</v>
      </c>
      <c r="E19" s="52">
        <f t="shared" si="1"/>
        <v>0</v>
      </c>
      <c r="F19" s="175"/>
      <c r="G19" s="175"/>
      <c r="H19" s="175"/>
    </row>
    <row r="20" spans="1:8" x14ac:dyDescent="0.2">
      <c r="A20" s="47" t="s">
        <v>11</v>
      </c>
      <c r="B20" s="51">
        <v>34</v>
      </c>
      <c r="C20" s="44">
        <v>58264</v>
      </c>
      <c r="D20" s="58">
        <f t="shared" si="0"/>
        <v>58298</v>
      </c>
      <c r="E20" s="52">
        <f t="shared" si="1"/>
        <v>5.832104017290473E-2</v>
      </c>
      <c r="F20" s="175"/>
      <c r="G20" s="175"/>
      <c r="H20" s="175"/>
    </row>
    <row r="21" spans="1:8" x14ac:dyDescent="0.2">
      <c r="A21" s="47" t="s">
        <v>13</v>
      </c>
      <c r="B21" s="51">
        <v>105</v>
      </c>
      <c r="C21" s="44">
        <v>83921</v>
      </c>
      <c r="D21" s="58">
        <f t="shared" si="0"/>
        <v>84026</v>
      </c>
      <c r="E21" s="52">
        <f t="shared" si="1"/>
        <v>0.12496132149572751</v>
      </c>
      <c r="F21" s="175"/>
      <c r="G21" s="175"/>
      <c r="H21" s="175"/>
    </row>
    <row r="22" spans="1:8" x14ac:dyDescent="0.2">
      <c r="A22" s="47" t="s">
        <v>12</v>
      </c>
      <c r="B22" s="51">
        <v>1520</v>
      </c>
      <c r="C22" s="44">
        <v>81891</v>
      </c>
      <c r="D22" s="58">
        <f t="shared" si="0"/>
        <v>83411</v>
      </c>
      <c r="E22" s="52">
        <f t="shared" si="1"/>
        <v>1.822301614894918</v>
      </c>
      <c r="F22" s="175"/>
      <c r="G22" s="175"/>
      <c r="H22" s="175"/>
    </row>
    <row r="23" spans="1:8" x14ac:dyDescent="0.2">
      <c r="A23" s="47" t="s">
        <v>169</v>
      </c>
      <c r="B23" s="51">
        <v>49</v>
      </c>
      <c r="C23" s="44">
        <v>140815</v>
      </c>
      <c r="D23" s="58">
        <f t="shared" si="0"/>
        <v>140864</v>
      </c>
      <c r="E23" s="52">
        <f t="shared" si="1"/>
        <v>3.4785324852339844E-2</v>
      </c>
      <c r="F23" s="175"/>
      <c r="G23" s="175"/>
      <c r="H23" s="175"/>
    </row>
    <row r="24" spans="1:8" x14ac:dyDescent="0.2">
      <c r="A24" s="47" t="s">
        <v>170</v>
      </c>
      <c r="B24" s="51">
        <v>9</v>
      </c>
      <c r="C24" s="44">
        <v>50291</v>
      </c>
      <c r="D24" s="58">
        <f t="shared" si="0"/>
        <v>50300</v>
      </c>
      <c r="E24" s="52">
        <f t="shared" si="1"/>
        <v>1.7892644135188866E-2</v>
      </c>
      <c r="F24" s="175"/>
      <c r="G24" s="175"/>
      <c r="H24" s="175"/>
    </row>
    <row r="25" spans="1:8" ht="13.5" thickBot="1" x14ac:dyDescent="0.25">
      <c r="A25" s="48" t="s">
        <v>15</v>
      </c>
      <c r="B25" s="54">
        <v>87</v>
      </c>
      <c r="C25" s="45">
        <v>51840</v>
      </c>
      <c r="D25" s="59">
        <f t="shared" si="0"/>
        <v>51927</v>
      </c>
      <c r="E25" s="57">
        <f t="shared" si="1"/>
        <v>0.16754289675891154</v>
      </c>
      <c r="F25" s="175"/>
      <c r="G25" s="175"/>
      <c r="H25" s="175"/>
    </row>
    <row r="26" spans="1:8" ht="13.5" thickBot="1" x14ac:dyDescent="0.25">
      <c r="A26" s="253" t="s">
        <v>171</v>
      </c>
      <c r="B26" s="258">
        <f>SUM(B9:B25)</f>
        <v>5166</v>
      </c>
      <c r="C26" s="258">
        <f>SUM(C9:C25)</f>
        <v>1928687</v>
      </c>
      <c r="D26" s="259">
        <f>C26+B26</f>
        <v>1933853</v>
      </c>
      <c r="E26" s="260">
        <f>B26/(C26+B26)*100</f>
        <v>0.26713509248117617</v>
      </c>
      <c r="F26" s="175"/>
      <c r="G26" s="175"/>
      <c r="H26" s="175"/>
    </row>
  </sheetData>
  <mergeCells count="2">
    <mergeCell ref="A2:E2"/>
    <mergeCell ref="A4:E4"/>
  </mergeCells>
  <phoneticPr fontId="0" type="noConversion"/>
  <printOptions horizontalCentered="1"/>
  <pageMargins left="0.78740157480314965" right="0.78740157480314965" top="0.78740157480314965" bottom="0.59055118110236227" header="0.51181102362204722" footer="0.51181102362204722"/>
  <pageSetup paperSize="9" scale="7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zoomScaleNormal="100" zoomScaleSheetLayoutView="100" workbookViewId="0">
      <pane ySplit="8" topLeftCell="A9" activePane="bottomLeft" state="frozenSplit"/>
      <selection pane="bottomLeft" activeCell="A2" sqref="A2:D2"/>
    </sheetView>
  </sheetViews>
  <sheetFormatPr defaultRowHeight="12.75" x14ac:dyDescent="0.2"/>
  <cols>
    <col min="1" max="1" width="25.85546875" customWidth="1"/>
    <col min="2" max="2" width="37.85546875" customWidth="1"/>
    <col min="3" max="3" width="9.85546875" customWidth="1"/>
    <col min="4" max="4" width="7.5703125" customWidth="1"/>
  </cols>
  <sheetData>
    <row r="1" spans="1:4" x14ac:dyDescent="0.2">
      <c r="A1" s="3"/>
      <c r="B1" s="3"/>
      <c r="C1" s="3"/>
      <c r="D1" s="3"/>
    </row>
    <row r="2" spans="1:4" x14ac:dyDescent="0.2">
      <c r="A2" s="399" t="s">
        <v>379</v>
      </c>
      <c r="B2" s="399"/>
      <c r="C2" s="399"/>
      <c r="D2" s="399"/>
    </row>
    <row r="3" spans="1:4" x14ac:dyDescent="0.2">
      <c r="A3" s="3"/>
      <c r="B3" s="11"/>
      <c r="C3" s="11"/>
      <c r="D3" s="11"/>
    </row>
    <row r="4" spans="1:4" x14ac:dyDescent="0.2">
      <c r="A4" s="399" t="s">
        <v>63</v>
      </c>
      <c r="B4" s="399"/>
      <c r="C4" s="399"/>
      <c r="D4" s="399"/>
    </row>
    <row r="6" spans="1:4" x14ac:dyDescent="0.2">
      <c r="A6" s="1" t="s">
        <v>292</v>
      </c>
    </row>
    <row r="7" spans="1:4" ht="13.5" thickBot="1" x14ac:dyDescent="0.25"/>
    <row r="8" spans="1:4" ht="28.5" customHeight="1" thickBot="1" x14ac:dyDescent="0.25">
      <c r="A8" s="247" t="s">
        <v>7</v>
      </c>
      <c r="B8" s="248" t="s">
        <v>172</v>
      </c>
      <c r="C8" s="249" t="s">
        <v>173</v>
      </c>
      <c r="D8" s="250" t="s">
        <v>55</v>
      </c>
    </row>
    <row r="9" spans="1:4" x14ac:dyDescent="0.2">
      <c r="A9" s="30" t="s">
        <v>350</v>
      </c>
      <c r="B9" s="53">
        <v>8862</v>
      </c>
      <c r="C9" s="43">
        <v>268690</v>
      </c>
      <c r="D9" s="305">
        <f>B9/C9</f>
        <v>3.2982247199374745E-2</v>
      </c>
    </row>
    <row r="10" spans="1:4" x14ac:dyDescent="0.2">
      <c r="A10" s="31" t="s">
        <v>352</v>
      </c>
      <c r="B10" s="51">
        <v>13783</v>
      </c>
      <c r="C10" s="44">
        <v>283568</v>
      </c>
      <c r="D10" s="309">
        <f>B10/C10</f>
        <v>4.8605625458443831E-2</v>
      </c>
    </row>
    <row r="11" spans="1:4" x14ac:dyDescent="0.2">
      <c r="A11" s="31" t="s">
        <v>354</v>
      </c>
      <c r="B11" s="51">
        <v>4940</v>
      </c>
      <c r="C11" s="44">
        <v>53845</v>
      </c>
      <c r="D11" s="309">
        <f t="shared" ref="D11:D26" si="0">B11/C11</f>
        <v>9.1744823103352219E-2</v>
      </c>
    </row>
    <row r="12" spans="1:4" x14ac:dyDescent="0.2">
      <c r="A12" s="31" t="s">
        <v>356</v>
      </c>
      <c r="B12" s="51">
        <v>3981</v>
      </c>
      <c r="C12" s="44">
        <v>36631</v>
      </c>
      <c r="D12" s="309">
        <f t="shared" si="0"/>
        <v>0.1086784417569818</v>
      </c>
    </row>
    <row r="13" spans="1:4" x14ac:dyDescent="0.2">
      <c r="A13" s="31" t="s">
        <v>358</v>
      </c>
      <c r="B13" s="51">
        <v>6241</v>
      </c>
      <c r="C13" s="44">
        <v>125205</v>
      </c>
      <c r="D13" s="309">
        <f t="shared" si="0"/>
        <v>4.9846252146479773E-2</v>
      </c>
    </row>
    <row r="14" spans="1:4" x14ac:dyDescent="0.2">
      <c r="A14" s="31" t="s">
        <v>360</v>
      </c>
      <c r="B14" s="51">
        <v>10800</v>
      </c>
      <c r="C14" s="44">
        <v>142531</v>
      </c>
      <c r="D14" s="309">
        <f t="shared" si="0"/>
        <v>7.5772989735566301E-2</v>
      </c>
    </row>
    <row r="15" spans="1:4" x14ac:dyDescent="0.2">
      <c r="A15" s="31" t="s">
        <v>10</v>
      </c>
      <c r="B15" s="51">
        <v>1838</v>
      </c>
      <c r="C15" s="44">
        <v>85774</v>
      </c>
      <c r="D15" s="309">
        <f t="shared" si="0"/>
        <v>2.1428404877935039E-2</v>
      </c>
    </row>
    <row r="16" spans="1:4" x14ac:dyDescent="0.2">
      <c r="A16" s="31" t="s">
        <v>14</v>
      </c>
      <c r="B16" s="51">
        <v>1299</v>
      </c>
      <c r="C16" s="44">
        <v>37058</v>
      </c>
      <c r="D16" s="309">
        <f t="shared" si="0"/>
        <v>3.5053159911490099E-2</v>
      </c>
    </row>
    <row r="17" spans="1:4" x14ac:dyDescent="0.2">
      <c r="A17" s="31" t="s">
        <v>8</v>
      </c>
      <c r="B17" s="51">
        <v>8813</v>
      </c>
      <c r="C17" s="44">
        <v>211688</v>
      </c>
      <c r="D17" s="309">
        <f t="shared" si="0"/>
        <v>4.1632024488870413E-2</v>
      </c>
    </row>
    <row r="18" spans="1:4" x14ac:dyDescent="0.2">
      <c r="A18" s="31" t="s">
        <v>9</v>
      </c>
      <c r="B18" s="51">
        <v>7697</v>
      </c>
      <c r="C18" s="44">
        <v>141811</v>
      </c>
      <c r="D18" s="309">
        <f t="shared" si="0"/>
        <v>5.4276466564652952E-2</v>
      </c>
    </row>
    <row r="19" spans="1:4" x14ac:dyDescent="0.2">
      <c r="A19" s="31" t="s">
        <v>168</v>
      </c>
      <c r="B19" s="51">
        <v>3791</v>
      </c>
      <c r="C19" s="44">
        <v>74864</v>
      </c>
      <c r="D19" s="309">
        <f t="shared" si="0"/>
        <v>5.0638491130583461E-2</v>
      </c>
    </row>
    <row r="20" spans="1:4" x14ac:dyDescent="0.2">
      <c r="A20" s="31" t="s">
        <v>11</v>
      </c>
      <c r="B20" s="51">
        <v>2990</v>
      </c>
      <c r="C20" s="44">
        <v>58264</v>
      </c>
      <c r="D20" s="309">
        <f t="shared" si="0"/>
        <v>5.1318138129891527E-2</v>
      </c>
    </row>
    <row r="21" spans="1:4" x14ac:dyDescent="0.2">
      <c r="A21" s="31" t="s">
        <v>13</v>
      </c>
      <c r="B21" s="51">
        <v>2361</v>
      </c>
      <c r="C21" s="44">
        <v>83921</v>
      </c>
      <c r="D21" s="309">
        <f t="shared" si="0"/>
        <v>2.8133601839825551E-2</v>
      </c>
    </row>
    <row r="22" spans="1:4" x14ac:dyDescent="0.2">
      <c r="A22" s="31" t="s">
        <v>12</v>
      </c>
      <c r="B22" s="51">
        <v>2940</v>
      </c>
      <c r="C22" s="44">
        <v>81891</v>
      </c>
      <c r="D22" s="309">
        <f t="shared" si="0"/>
        <v>3.5901381104150643E-2</v>
      </c>
    </row>
    <row r="23" spans="1:4" x14ac:dyDescent="0.2">
      <c r="A23" s="31" t="s">
        <v>169</v>
      </c>
      <c r="B23" s="51">
        <v>9251</v>
      </c>
      <c r="C23" s="44">
        <v>140815</v>
      </c>
      <c r="D23" s="309">
        <f t="shared" si="0"/>
        <v>6.5696126122927245E-2</v>
      </c>
    </row>
    <row r="24" spans="1:4" x14ac:dyDescent="0.2">
      <c r="A24" s="31" t="s">
        <v>170</v>
      </c>
      <c r="B24" s="51">
        <v>3635</v>
      </c>
      <c r="C24" s="44">
        <v>50291</v>
      </c>
      <c r="D24" s="309">
        <f t="shared" si="0"/>
        <v>7.2279334274522281E-2</v>
      </c>
    </row>
    <row r="25" spans="1:4" ht="13.5" thickBot="1" x14ac:dyDescent="0.25">
      <c r="A25" s="31" t="s">
        <v>15</v>
      </c>
      <c r="B25" s="54">
        <v>33</v>
      </c>
      <c r="C25" s="45">
        <v>51840</v>
      </c>
      <c r="D25" s="312">
        <f t="shared" si="0"/>
        <v>6.3657407407407413E-4</v>
      </c>
    </row>
    <row r="26" spans="1:4" ht="13.5" thickBot="1" x14ac:dyDescent="0.25">
      <c r="A26" s="313" t="s">
        <v>171</v>
      </c>
      <c r="B26" s="252">
        <f>SUM(B9:B25)</f>
        <v>93255</v>
      </c>
      <c r="C26" s="246">
        <f>SUM(C9:C25)</f>
        <v>1928687</v>
      </c>
      <c r="D26" s="314">
        <f t="shared" si="0"/>
        <v>4.8351546933224521E-2</v>
      </c>
    </row>
  </sheetData>
  <mergeCells count="2">
    <mergeCell ref="A2:D2"/>
    <mergeCell ref="A4:D4"/>
  </mergeCells>
  <phoneticPr fontId="5" type="noConversion"/>
  <printOptions horizontalCentered="1"/>
  <pageMargins left="0.78740157480314965" right="0.78740157480314965" top="0.98425196850393704" bottom="0.78740157480314965" header="0.51181102362204722" footer="0.51181102362204722"/>
  <pageSetup paperSize="9" scale="9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zoomScaleNormal="100" zoomScaleSheetLayoutView="100" workbookViewId="0">
      <pane ySplit="8" topLeftCell="A9" activePane="bottomLeft" state="frozenSplit"/>
      <selection pane="bottomLeft" activeCell="A2" sqref="A2:F2"/>
    </sheetView>
  </sheetViews>
  <sheetFormatPr defaultRowHeight="12.75" x14ac:dyDescent="0.2"/>
  <cols>
    <col min="1" max="1" width="26.5703125" bestFit="1" customWidth="1"/>
    <col min="2" max="2" width="9" bestFit="1" customWidth="1"/>
    <col min="3" max="3" width="31.85546875" bestFit="1" customWidth="1"/>
    <col min="4" max="4" width="27.85546875" customWidth="1"/>
  </cols>
  <sheetData>
    <row r="1" spans="1:6" x14ac:dyDescent="0.2">
      <c r="A1" s="3"/>
      <c r="B1" s="3"/>
      <c r="C1" s="3"/>
      <c r="D1" s="3"/>
    </row>
    <row r="2" spans="1:6" x14ac:dyDescent="0.2">
      <c r="A2" s="399" t="s">
        <v>379</v>
      </c>
      <c r="B2" s="399"/>
      <c r="C2" s="399"/>
      <c r="D2" s="399"/>
      <c r="E2" s="399"/>
      <c r="F2" s="399"/>
    </row>
    <row r="3" spans="1:6" x14ac:dyDescent="0.2">
      <c r="A3" s="3"/>
      <c r="B3" s="11"/>
      <c r="C3" s="11"/>
      <c r="D3" s="11"/>
    </row>
    <row r="4" spans="1:6" x14ac:dyDescent="0.2">
      <c r="A4" s="399" t="s">
        <v>63</v>
      </c>
      <c r="B4" s="399"/>
      <c r="C4" s="399"/>
      <c r="D4" s="399"/>
      <c r="E4" s="399"/>
      <c r="F4" s="399"/>
    </row>
    <row r="6" spans="1:6" x14ac:dyDescent="0.2">
      <c r="A6" s="1" t="s">
        <v>293</v>
      </c>
    </row>
    <row r="7" spans="1:6" ht="13.5" thickBot="1" x14ac:dyDescent="0.25"/>
    <row r="8" spans="1:6" ht="39" thickBot="1" x14ac:dyDescent="0.25">
      <c r="A8" s="242" t="s">
        <v>7</v>
      </c>
      <c r="B8" s="243" t="s">
        <v>16</v>
      </c>
      <c r="C8" s="243" t="s">
        <v>59</v>
      </c>
      <c r="D8" s="243" t="s">
        <v>172</v>
      </c>
      <c r="E8" s="244" t="s">
        <v>173</v>
      </c>
      <c r="F8" s="245" t="s">
        <v>55</v>
      </c>
    </row>
    <row r="9" spans="1:6" x14ac:dyDescent="0.2">
      <c r="A9" s="422" t="s">
        <v>350</v>
      </c>
      <c r="B9" s="196" t="s">
        <v>128</v>
      </c>
      <c r="C9" s="196" t="s">
        <v>61</v>
      </c>
      <c r="D9" s="50">
        <v>1942</v>
      </c>
      <c r="E9" s="50">
        <v>37749</v>
      </c>
      <c r="F9" s="308">
        <f>D9/E9</f>
        <v>5.1445071392619675E-2</v>
      </c>
    </row>
    <row r="10" spans="1:6" x14ac:dyDescent="0.2">
      <c r="A10" s="420"/>
      <c r="B10" s="55" t="s">
        <v>129</v>
      </c>
      <c r="C10" s="55" t="s">
        <v>22</v>
      </c>
      <c r="D10" s="44">
        <v>895</v>
      </c>
      <c r="E10" s="44">
        <v>44136</v>
      </c>
      <c r="F10" s="306">
        <f>D10/E10</f>
        <v>2.0278230922602863E-2</v>
      </c>
    </row>
    <row r="11" spans="1:6" x14ac:dyDescent="0.2">
      <c r="A11" s="420"/>
      <c r="B11" s="55" t="s">
        <v>130</v>
      </c>
      <c r="C11" s="55" t="s">
        <v>33</v>
      </c>
      <c r="D11" s="44">
        <v>1062</v>
      </c>
      <c r="E11" s="44">
        <v>49589</v>
      </c>
      <c r="F11" s="306">
        <f t="shared" ref="F11:F65" si="0">D11/E11</f>
        <v>2.1416039847546836E-2</v>
      </c>
    </row>
    <row r="12" spans="1:6" x14ac:dyDescent="0.2">
      <c r="A12" s="420"/>
      <c r="B12" s="55" t="s">
        <v>115</v>
      </c>
      <c r="C12" s="55" t="s">
        <v>34</v>
      </c>
      <c r="D12" s="44">
        <v>1247</v>
      </c>
      <c r="E12" s="44">
        <v>36112</v>
      </c>
      <c r="F12" s="306">
        <f t="shared" si="0"/>
        <v>3.4531457687195392E-2</v>
      </c>
    </row>
    <row r="13" spans="1:6" x14ac:dyDescent="0.2">
      <c r="A13" s="420"/>
      <c r="B13" s="55" t="s">
        <v>131</v>
      </c>
      <c r="C13" s="55" t="s">
        <v>35</v>
      </c>
      <c r="D13" s="44">
        <v>809</v>
      </c>
      <c r="E13" s="44">
        <v>22001</v>
      </c>
      <c r="F13" s="306">
        <f t="shared" si="0"/>
        <v>3.6771055861097225E-2</v>
      </c>
    </row>
    <row r="14" spans="1:6" x14ac:dyDescent="0.2">
      <c r="A14" s="420"/>
      <c r="B14" s="55" t="s">
        <v>132</v>
      </c>
      <c r="C14" s="55" t="s">
        <v>36</v>
      </c>
      <c r="D14" s="44">
        <v>480</v>
      </c>
      <c r="E14" s="44">
        <v>24055</v>
      </c>
      <c r="F14" s="306">
        <f t="shared" si="0"/>
        <v>1.9954271461234671E-2</v>
      </c>
    </row>
    <row r="15" spans="1:6" x14ac:dyDescent="0.2">
      <c r="A15" s="420"/>
      <c r="B15" s="55" t="s">
        <v>133</v>
      </c>
      <c r="C15" s="55" t="s">
        <v>39</v>
      </c>
      <c r="D15" s="44">
        <v>626</v>
      </c>
      <c r="E15" s="44">
        <v>25558</v>
      </c>
      <c r="F15" s="306">
        <f t="shared" si="0"/>
        <v>2.4493309335628766E-2</v>
      </c>
    </row>
    <row r="16" spans="1:6" x14ac:dyDescent="0.2">
      <c r="A16" s="420"/>
      <c r="B16" s="55" t="s">
        <v>339</v>
      </c>
      <c r="C16" s="55" t="s">
        <v>60</v>
      </c>
      <c r="D16" s="44">
        <v>1801</v>
      </c>
      <c r="E16" s="44">
        <v>29490</v>
      </c>
      <c r="F16" s="306">
        <f t="shared" si="0"/>
        <v>6.1071549677856898E-2</v>
      </c>
    </row>
    <row r="17" spans="1:6" x14ac:dyDescent="0.2">
      <c r="A17" s="420" t="s">
        <v>352</v>
      </c>
      <c r="B17" s="55" t="s">
        <v>122</v>
      </c>
      <c r="C17" s="55" t="s">
        <v>29</v>
      </c>
      <c r="D17" s="44">
        <v>1113</v>
      </c>
      <c r="E17" s="44">
        <v>31661</v>
      </c>
      <c r="F17" s="306">
        <f t="shared" si="0"/>
        <v>3.515365907583462E-2</v>
      </c>
    </row>
    <row r="18" spans="1:6" x14ac:dyDescent="0.2">
      <c r="A18" s="420"/>
      <c r="B18" s="55" t="s">
        <v>123</v>
      </c>
      <c r="C18" s="55" t="s">
        <v>32</v>
      </c>
      <c r="D18" s="44">
        <v>6540</v>
      </c>
      <c r="E18" s="44">
        <v>62006</v>
      </c>
      <c r="F18" s="306">
        <f t="shared" si="0"/>
        <v>0.10547366383898332</v>
      </c>
    </row>
    <row r="19" spans="1:6" x14ac:dyDescent="0.2">
      <c r="A19" s="420"/>
      <c r="B19" s="55" t="s">
        <v>124</v>
      </c>
      <c r="C19" s="55" t="s">
        <v>37</v>
      </c>
      <c r="D19" s="44"/>
      <c r="E19" s="44">
        <v>44512</v>
      </c>
      <c r="F19" s="306">
        <f t="shared" si="0"/>
        <v>0</v>
      </c>
    </row>
    <row r="20" spans="1:6" x14ac:dyDescent="0.2">
      <c r="A20" s="420"/>
      <c r="B20" s="55" t="s">
        <v>119</v>
      </c>
      <c r="C20" s="55" t="s">
        <v>38</v>
      </c>
      <c r="D20" s="44">
        <v>3336</v>
      </c>
      <c r="E20" s="44">
        <v>78559</v>
      </c>
      <c r="F20" s="306">
        <f t="shared" si="0"/>
        <v>4.2464898993113454E-2</v>
      </c>
    </row>
    <row r="21" spans="1:6" x14ac:dyDescent="0.2">
      <c r="A21" s="420"/>
      <c r="B21" s="55" t="s">
        <v>120</v>
      </c>
      <c r="C21" s="55" t="s">
        <v>47</v>
      </c>
      <c r="D21" s="44">
        <v>2794</v>
      </c>
      <c r="E21" s="44">
        <v>66830</v>
      </c>
      <c r="F21" s="306">
        <f t="shared" si="0"/>
        <v>4.1807571449947629E-2</v>
      </c>
    </row>
    <row r="22" spans="1:6" x14ac:dyDescent="0.2">
      <c r="A22" s="218" t="s">
        <v>354</v>
      </c>
      <c r="B22" s="55" t="s">
        <v>125</v>
      </c>
      <c r="C22" s="55" t="s">
        <v>31</v>
      </c>
      <c r="D22" s="44">
        <v>4940</v>
      </c>
      <c r="E22" s="44">
        <v>53845</v>
      </c>
      <c r="F22" s="306">
        <f t="shared" si="0"/>
        <v>9.1744823103352219E-2</v>
      </c>
    </row>
    <row r="23" spans="1:6" x14ac:dyDescent="0.2">
      <c r="A23" s="420" t="s">
        <v>356</v>
      </c>
      <c r="B23" s="55" t="s">
        <v>137</v>
      </c>
      <c r="C23" s="55" t="s">
        <v>24</v>
      </c>
      <c r="D23" s="44">
        <v>2620</v>
      </c>
      <c r="E23" s="44">
        <v>23198</v>
      </c>
      <c r="F23" s="306">
        <f t="shared" si="0"/>
        <v>0.11294077075609966</v>
      </c>
    </row>
    <row r="24" spans="1:6" x14ac:dyDescent="0.2">
      <c r="A24" s="420"/>
      <c r="B24" s="55" t="s">
        <v>138</v>
      </c>
      <c r="C24" s="55" t="s">
        <v>30</v>
      </c>
      <c r="D24" s="44">
        <v>1361</v>
      </c>
      <c r="E24" s="44">
        <v>13433</v>
      </c>
      <c r="F24" s="306">
        <f t="shared" si="0"/>
        <v>0.10131765056204868</v>
      </c>
    </row>
    <row r="25" spans="1:6" x14ac:dyDescent="0.2">
      <c r="A25" s="420" t="s">
        <v>358</v>
      </c>
      <c r="B25" s="55" t="s">
        <v>139</v>
      </c>
      <c r="C25" s="55" t="s">
        <v>25</v>
      </c>
      <c r="D25" s="44">
        <v>1143</v>
      </c>
      <c r="E25" s="44">
        <v>22772</v>
      </c>
      <c r="F25" s="306">
        <f t="shared" si="0"/>
        <v>5.0193219743544702E-2</v>
      </c>
    </row>
    <row r="26" spans="1:6" x14ac:dyDescent="0.2">
      <c r="A26" s="420"/>
      <c r="B26" s="55" t="s">
        <v>140</v>
      </c>
      <c r="C26" s="55" t="s">
        <v>109</v>
      </c>
      <c r="D26" s="44">
        <v>1911</v>
      </c>
      <c r="E26" s="44">
        <v>19822</v>
      </c>
      <c r="F26" s="306">
        <f t="shared" si="0"/>
        <v>9.6408031480173545E-2</v>
      </c>
    </row>
    <row r="27" spans="1:6" x14ac:dyDescent="0.2">
      <c r="A27" s="420"/>
      <c r="B27" s="55" t="s">
        <v>141</v>
      </c>
      <c r="C27" s="55" t="s">
        <v>27</v>
      </c>
      <c r="D27" s="44">
        <v>1294</v>
      </c>
      <c r="E27" s="44">
        <v>36198</v>
      </c>
      <c r="F27" s="306">
        <f t="shared" si="0"/>
        <v>3.5747831371898998E-2</v>
      </c>
    </row>
    <row r="28" spans="1:6" x14ac:dyDescent="0.2">
      <c r="A28" s="420"/>
      <c r="B28" s="55" t="s">
        <v>142</v>
      </c>
      <c r="C28" s="55" t="s">
        <v>28</v>
      </c>
      <c r="D28" s="44">
        <v>181</v>
      </c>
      <c r="E28" s="44">
        <v>7620</v>
      </c>
      <c r="F28" s="306">
        <f t="shared" si="0"/>
        <v>2.3753280839895013E-2</v>
      </c>
    </row>
    <row r="29" spans="1:6" x14ac:dyDescent="0.2">
      <c r="A29" s="420"/>
      <c r="B29" s="55" t="s">
        <v>143</v>
      </c>
      <c r="C29" s="55" t="s">
        <v>110</v>
      </c>
      <c r="D29" s="44">
        <v>1712</v>
      </c>
      <c r="E29" s="44">
        <v>38793</v>
      </c>
      <c r="F29" s="306">
        <f t="shared" si="0"/>
        <v>4.413167324001753E-2</v>
      </c>
    </row>
    <row r="30" spans="1:6" x14ac:dyDescent="0.2">
      <c r="A30" s="420" t="s">
        <v>360</v>
      </c>
      <c r="B30" s="55" t="s">
        <v>144</v>
      </c>
      <c r="C30" s="55" t="s">
        <v>23</v>
      </c>
      <c r="D30" s="44">
        <v>2054</v>
      </c>
      <c r="E30" s="44">
        <v>34419</v>
      </c>
      <c r="F30" s="306">
        <f t="shared" si="0"/>
        <v>5.9676341555536187E-2</v>
      </c>
    </row>
    <row r="31" spans="1:6" x14ac:dyDescent="0.2">
      <c r="A31" s="420"/>
      <c r="B31" s="55" t="s">
        <v>145</v>
      </c>
      <c r="C31" s="55" t="s">
        <v>73</v>
      </c>
      <c r="D31" s="44">
        <v>1934</v>
      </c>
      <c r="E31" s="44">
        <v>29383</v>
      </c>
      <c r="F31" s="306">
        <f t="shared" si="0"/>
        <v>6.5820372324133E-2</v>
      </c>
    </row>
    <row r="32" spans="1:6" x14ac:dyDescent="0.2">
      <c r="A32" s="420"/>
      <c r="B32" s="55" t="s">
        <v>146</v>
      </c>
      <c r="C32" s="55" t="s">
        <v>26</v>
      </c>
      <c r="D32" s="44">
        <v>3301</v>
      </c>
      <c r="E32" s="44">
        <v>25527</v>
      </c>
      <c r="F32" s="306">
        <f t="shared" si="0"/>
        <v>0.12931405962314413</v>
      </c>
    </row>
    <row r="33" spans="1:6" x14ac:dyDescent="0.2">
      <c r="A33" s="420"/>
      <c r="B33" s="55" t="s">
        <v>147</v>
      </c>
      <c r="C33" s="55" t="s">
        <v>215</v>
      </c>
      <c r="D33" s="44">
        <v>2362</v>
      </c>
      <c r="E33" s="44">
        <v>29742</v>
      </c>
      <c r="F33" s="306">
        <f t="shared" si="0"/>
        <v>7.941631363055611E-2</v>
      </c>
    </row>
    <row r="34" spans="1:6" x14ac:dyDescent="0.2">
      <c r="A34" s="420"/>
      <c r="B34" s="55" t="s">
        <v>148</v>
      </c>
      <c r="C34" s="55" t="s">
        <v>19</v>
      </c>
      <c r="D34" s="44">
        <v>1149</v>
      </c>
      <c r="E34" s="44">
        <v>23460</v>
      </c>
      <c r="F34" s="306">
        <f t="shared" si="0"/>
        <v>4.8976982097186698E-2</v>
      </c>
    </row>
    <row r="35" spans="1:6" x14ac:dyDescent="0.2">
      <c r="A35" s="420" t="s">
        <v>10</v>
      </c>
      <c r="B35" s="55" t="s">
        <v>149</v>
      </c>
      <c r="C35" s="55" t="s">
        <v>17</v>
      </c>
      <c r="D35" s="44">
        <v>1</v>
      </c>
      <c r="E35" s="44">
        <v>6035</v>
      </c>
      <c r="F35" s="306">
        <f t="shared" si="0"/>
        <v>1.6570008285004143E-4</v>
      </c>
    </row>
    <row r="36" spans="1:6" x14ac:dyDescent="0.2">
      <c r="A36" s="420"/>
      <c r="B36" s="55" t="s">
        <v>150</v>
      </c>
      <c r="C36" s="55" t="s">
        <v>18</v>
      </c>
      <c r="D36" s="44">
        <v>306</v>
      </c>
      <c r="E36" s="44">
        <v>15544</v>
      </c>
      <c r="F36" s="306">
        <f t="shared" si="0"/>
        <v>1.9686052496139989E-2</v>
      </c>
    </row>
    <row r="37" spans="1:6" x14ac:dyDescent="0.2">
      <c r="A37" s="420"/>
      <c r="B37" s="55" t="s">
        <v>151</v>
      </c>
      <c r="C37" s="55" t="s">
        <v>20</v>
      </c>
      <c r="D37" s="44">
        <v>279</v>
      </c>
      <c r="E37" s="44">
        <v>17774</v>
      </c>
      <c r="F37" s="306">
        <f t="shared" si="0"/>
        <v>1.5697085630696522E-2</v>
      </c>
    </row>
    <row r="38" spans="1:6" x14ac:dyDescent="0.2">
      <c r="A38" s="420"/>
      <c r="B38" s="55" t="s">
        <v>152</v>
      </c>
      <c r="C38" s="55" t="s">
        <v>48</v>
      </c>
      <c r="D38" s="44">
        <v>1252</v>
      </c>
      <c r="E38" s="44">
        <v>46421</v>
      </c>
      <c r="F38" s="306">
        <f t="shared" si="0"/>
        <v>2.6970552120807394E-2</v>
      </c>
    </row>
    <row r="39" spans="1:6" x14ac:dyDescent="0.2">
      <c r="A39" s="343" t="s">
        <v>14</v>
      </c>
      <c r="B39" s="55" t="s">
        <v>153</v>
      </c>
      <c r="C39" s="55" t="s">
        <v>21</v>
      </c>
      <c r="D39" s="44">
        <v>1299</v>
      </c>
      <c r="E39" s="44">
        <v>37058</v>
      </c>
      <c r="F39" s="306">
        <f t="shared" si="0"/>
        <v>3.5053159911490099E-2</v>
      </c>
    </row>
    <row r="40" spans="1:6" x14ac:dyDescent="0.2">
      <c r="A40" s="420" t="s">
        <v>8</v>
      </c>
      <c r="B40" s="55" t="s">
        <v>154</v>
      </c>
      <c r="C40" s="55" t="s">
        <v>62</v>
      </c>
      <c r="D40" s="44">
        <v>4853</v>
      </c>
      <c r="E40" s="44">
        <v>59188</v>
      </c>
      <c r="F40" s="306">
        <f t="shared" si="0"/>
        <v>8.1992971548286817E-2</v>
      </c>
    </row>
    <row r="41" spans="1:6" x14ac:dyDescent="0.2">
      <c r="A41" s="420"/>
      <c r="B41" s="55" t="s">
        <v>155</v>
      </c>
      <c r="C41" s="55" t="s">
        <v>40</v>
      </c>
      <c r="D41" s="44">
        <v>1638</v>
      </c>
      <c r="E41" s="44">
        <v>31712</v>
      </c>
      <c r="F41" s="306">
        <f t="shared" si="0"/>
        <v>5.1652371342078708E-2</v>
      </c>
    </row>
    <row r="42" spans="1:6" x14ac:dyDescent="0.2">
      <c r="A42" s="420"/>
      <c r="B42" s="55" t="s">
        <v>156</v>
      </c>
      <c r="C42" s="55" t="s">
        <v>41</v>
      </c>
      <c r="D42" s="44">
        <v>242</v>
      </c>
      <c r="E42" s="44">
        <v>21953</v>
      </c>
      <c r="F42" s="306">
        <f t="shared" si="0"/>
        <v>1.1023550312030247E-2</v>
      </c>
    </row>
    <row r="43" spans="1:6" x14ac:dyDescent="0.2">
      <c r="A43" s="420"/>
      <c r="B43" s="55" t="s">
        <v>157</v>
      </c>
      <c r="C43" s="55" t="s">
        <v>42</v>
      </c>
      <c r="D43" s="44">
        <v>1197</v>
      </c>
      <c r="E43" s="44">
        <v>38793</v>
      </c>
      <c r="F43" s="306">
        <f t="shared" si="0"/>
        <v>3.0856082282886086E-2</v>
      </c>
    </row>
    <row r="44" spans="1:6" x14ac:dyDescent="0.2">
      <c r="A44" s="420"/>
      <c r="B44" s="55" t="s">
        <v>158</v>
      </c>
      <c r="C44" s="55" t="s">
        <v>43</v>
      </c>
      <c r="D44" s="44">
        <v>8</v>
      </c>
      <c r="E44" s="44">
        <v>18068</v>
      </c>
      <c r="F44" s="306">
        <f t="shared" si="0"/>
        <v>4.4277175116227583E-4</v>
      </c>
    </row>
    <row r="45" spans="1:6" x14ac:dyDescent="0.2">
      <c r="A45" s="420"/>
      <c r="B45" s="55" t="s">
        <v>159</v>
      </c>
      <c r="C45" s="55" t="s">
        <v>44</v>
      </c>
      <c r="D45" s="44">
        <v>875</v>
      </c>
      <c r="E45" s="44">
        <v>41974</v>
      </c>
      <c r="F45" s="306">
        <f t="shared" si="0"/>
        <v>2.0846238147424596E-2</v>
      </c>
    </row>
    <row r="46" spans="1:6" x14ac:dyDescent="0.2">
      <c r="A46" s="420" t="s">
        <v>9</v>
      </c>
      <c r="B46" s="55" t="s">
        <v>160</v>
      </c>
      <c r="C46" s="55" t="s">
        <v>312</v>
      </c>
      <c r="D46" s="44">
        <v>4486</v>
      </c>
      <c r="E46" s="44">
        <v>49844</v>
      </c>
      <c r="F46" s="306">
        <f t="shared" si="0"/>
        <v>9.00008025038119E-2</v>
      </c>
    </row>
    <row r="47" spans="1:6" x14ac:dyDescent="0.2">
      <c r="A47" s="420"/>
      <c r="B47" s="55" t="s">
        <v>161</v>
      </c>
      <c r="C47" s="55" t="s">
        <v>45</v>
      </c>
      <c r="D47" s="44">
        <v>1211</v>
      </c>
      <c r="E47" s="44">
        <v>26265</v>
      </c>
      <c r="F47" s="306">
        <f t="shared" si="0"/>
        <v>4.6106986483913953E-2</v>
      </c>
    </row>
    <row r="48" spans="1:6" x14ac:dyDescent="0.2">
      <c r="A48" s="420"/>
      <c r="B48" s="55" t="s">
        <v>162</v>
      </c>
      <c r="C48" s="55" t="s">
        <v>46</v>
      </c>
      <c r="D48" s="44">
        <v>606</v>
      </c>
      <c r="E48" s="44">
        <v>26950</v>
      </c>
      <c r="F48" s="306">
        <f t="shared" si="0"/>
        <v>2.2486085343228199E-2</v>
      </c>
    </row>
    <row r="49" spans="1:6" x14ac:dyDescent="0.2">
      <c r="A49" s="420"/>
      <c r="B49" s="55" t="s">
        <v>163</v>
      </c>
      <c r="C49" s="55" t="s">
        <v>217</v>
      </c>
      <c r="D49" s="44">
        <v>1394</v>
      </c>
      <c r="E49" s="44">
        <v>38752</v>
      </c>
      <c r="F49" s="306">
        <f t="shared" si="0"/>
        <v>3.5972336911643268E-2</v>
      </c>
    </row>
    <row r="50" spans="1:6" x14ac:dyDescent="0.2">
      <c r="A50" s="420" t="s">
        <v>168</v>
      </c>
      <c r="B50" s="55" t="s">
        <v>126</v>
      </c>
      <c r="C50" s="55" t="s">
        <v>239</v>
      </c>
      <c r="D50" s="44">
        <v>2889</v>
      </c>
      <c r="E50" s="44">
        <v>51079</v>
      </c>
      <c r="F50" s="306">
        <f t="shared" si="0"/>
        <v>5.6559447130914854E-2</v>
      </c>
    </row>
    <row r="51" spans="1:6" x14ac:dyDescent="0.2">
      <c r="A51" s="420"/>
      <c r="B51" s="55" t="s">
        <v>178</v>
      </c>
      <c r="C51" s="55" t="s">
        <v>240</v>
      </c>
      <c r="D51" s="44">
        <v>848</v>
      </c>
      <c r="E51" s="44">
        <v>15987</v>
      </c>
      <c r="F51" s="306">
        <f t="shared" si="0"/>
        <v>5.3043097516732342E-2</v>
      </c>
    </row>
    <row r="52" spans="1:6" x14ac:dyDescent="0.2">
      <c r="A52" s="420"/>
      <c r="B52" s="55" t="s">
        <v>179</v>
      </c>
      <c r="C52" s="55" t="s">
        <v>241</v>
      </c>
      <c r="D52" s="44">
        <v>54</v>
      </c>
      <c r="E52" s="44">
        <v>7798</v>
      </c>
      <c r="F52" s="306">
        <f t="shared" si="0"/>
        <v>6.9248525262887916E-3</v>
      </c>
    </row>
    <row r="53" spans="1:6" x14ac:dyDescent="0.2">
      <c r="A53" s="218" t="s">
        <v>11</v>
      </c>
      <c r="B53" s="55" t="s">
        <v>116</v>
      </c>
      <c r="C53" s="55" t="s">
        <v>49</v>
      </c>
      <c r="D53" s="44">
        <v>2990</v>
      </c>
      <c r="E53" s="44">
        <v>58264</v>
      </c>
      <c r="F53" s="306">
        <f t="shared" si="0"/>
        <v>5.1318138129891527E-2</v>
      </c>
    </row>
    <row r="54" spans="1:6" x14ac:dyDescent="0.2">
      <c r="A54" s="218" t="s">
        <v>13</v>
      </c>
      <c r="B54" s="55" t="s">
        <v>117</v>
      </c>
      <c r="C54" s="55" t="s">
        <v>50</v>
      </c>
      <c r="D54" s="44">
        <v>2361</v>
      </c>
      <c r="E54" s="44">
        <v>83921</v>
      </c>
      <c r="F54" s="306">
        <f t="shared" si="0"/>
        <v>2.8133601839825551E-2</v>
      </c>
    </row>
    <row r="55" spans="1:6" x14ac:dyDescent="0.2">
      <c r="A55" s="218" t="s">
        <v>12</v>
      </c>
      <c r="B55" s="55" t="s">
        <v>134</v>
      </c>
      <c r="C55" s="55" t="s">
        <v>51</v>
      </c>
      <c r="D55" s="44">
        <v>2940</v>
      </c>
      <c r="E55" s="44">
        <v>81891</v>
      </c>
      <c r="F55" s="306">
        <f t="shared" si="0"/>
        <v>3.5901381104150643E-2</v>
      </c>
    </row>
    <row r="56" spans="1:6" x14ac:dyDescent="0.2">
      <c r="A56" s="420" t="s">
        <v>169</v>
      </c>
      <c r="B56" s="55" t="s">
        <v>180</v>
      </c>
      <c r="C56" s="55" t="s">
        <v>181</v>
      </c>
      <c r="D56" s="44">
        <v>6785</v>
      </c>
      <c r="E56" s="44">
        <v>58253</v>
      </c>
      <c r="F56" s="306">
        <f t="shared" si="0"/>
        <v>0.11647468799890134</v>
      </c>
    </row>
    <row r="57" spans="1:6" x14ac:dyDescent="0.2">
      <c r="A57" s="420"/>
      <c r="B57" s="55" t="s">
        <v>182</v>
      </c>
      <c r="C57" s="55" t="s">
        <v>183</v>
      </c>
      <c r="D57" s="44">
        <v>294</v>
      </c>
      <c r="E57" s="44">
        <v>24559</v>
      </c>
      <c r="F57" s="306">
        <f t="shared" si="0"/>
        <v>1.1971171464636183E-2</v>
      </c>
    </row>
    <row r="58" spans="1:6" x14ac:dyDescent="0.2">
      <c r="A58" s="420"/>
      <c r="B58" s="55" t="s">
        <v>184</v>
      </c>
      <c r="C58" s="55" t="s">
        <v>185</v>
      </c>
      <c r="D58" s="44">
        <v>58</v>
      </c>
      <c r="E58" s="44">
        <v>6751</v>
      </c>
      <c r="F58" s="306">
        <f t="shared" si="0"/>
        <v>8.5913198044734115E-3</v>
      </c>
    </row>
    <row r="59" spans="1:6" x14ac:dyDescent="0.2">
      <c r="A59" s="420"/>
      <c r="B59" s="55" t="s">
        <v>186</v>
      </c>
      <c r="C59" s="55" t="s">
        <v>187</v>
      </c>
      <c r="D59" s="44">
        <v>1779</v>
      </c>
      <c r="E59" s="44">
        <v>26614</v>
      </c>
      <c r="F59" s="306">
        <f t="shared" si="0"/>
        <v>6.6844517922897723E-2</v>
      </c>
    </row>
    <row r="60" spans="1:6" x14ac:dyDescent="0.2">
      <c r="A60" s="420"/>
      <c r="B60" s="55" t="s">
        <v>188</v>
      </c>
      <c r="C60" s="55" t="s">
        <v>189</v>
      </c>
      <c r="D60" s="44">
        <v>4</v>
      </c>
      <c r="E60" s="44">
        <v>2184</v>
      </c>
      <c r="F60" s="306">
        <f t="shared" si="0"/>
        <v>1.8315018315018315E-3</v>
      </c>
    </row>
    <row r="61" spans="1:6" x14ac:dyDescent="0.2">
      <c r="A61" s="420"/>
      <c r="B61" s="55" t="s">
        <v>369</v>
      </c>
      <c r="C61" s="55" t="s">
        <v>370</v>
      </c>
      <c r="D61" s="44">
        <v>331</v>
      </c>
      <c r="E61" s="44">
        <v>22454</v>
      </c>
      <c r="F61" s="306">
        <f t="shared" si="0"/>
        <v>1.4741248775273894E-2</v>
      </c>
    </row>
    <row r="62" spans="1:6" x14ac:dyDescent="0.2">
      <c r="A62" s="218" t="s">
        <v>170</v>
      </c>
      <c r="B62" s="55" t="s">
        <v>135</v>
      </c>
      <c r="C62" s="55" t="s">
        <v>136</v>
      </c>
      <c r="D62" s="44">
        <v>3635</v>
      </c>
      <c r="E62" s="44">
        <v>50291</v>
      </c>
      <c r="F62" s="306">
        <f t="shared" si="0"/>
        <v>7.2279334274522281E-2</v>
      </c>
    </row>
    <row r="63" spans="1:6" x14ac:dyDescent="0.2">
      <c r="A63" s="420" t="s">
        <v>15</v>
      </c>
      <c r="B63" s="55" t="s">
        <v>121</v>
      </c>
      <c r="C63" s="55" t="s">
        <v>191</v>
      </c>
      <c r="D63" s="44">
        <v>32</v>
      </c>
      <c r="E63" s="44">
        <v>45637</v>
      </c>
      <c r="F63" s="306">
        <f t="shared" si="0"/>
        <v>7.0118544163726799E-4</v>
      </c>
    </row>
    <row r="64" spans="1:6" ht="13.5" thickBot="1" x14ac:dyDescent="0.25">
      <c r="A64" s="421"/>
      <c r="B64" s="56" t="s">
        <v>192</v>
      </c>
      <c r="C64" s="56" t="s">
        <v>193</v>
      </c>
      <c r="D64" s="45">
        <v>1</v>
      </c>
      <c r="E64" s="45">
        <v>6203</v>
      </c>
      <c r="F64" s="307">
        <f t="shared" si="0"/>
        <v>1.6121231662098983E-4</v>
      </c>
    </row>
    <row r="65" spans="1:6" ht="13.5" thickBot="1" x14ac:dyDescent="0.25">
      <c r="A65" s="417" t="s">
        <v>171</v>
      </c>
      <c r="B65" s="418"/>
      <c r="C65" s="419"/>
      <c r="D65" s="246">
        <f>SUM(D9:D64)</f>
        <v>93255</v>
      </c>
      <c r="E65" s="246">
        <f>SUM(E9:E64)</f>
        <v>1928687</v>
      </c>
      <c r="F65" s="310">
        <f t="shared" si="0"/>
        <v>4.8351546933224521E-2</v>
      </c>
    </row>
  </sheetData>
  <mergeCells count="14">
    <mergeCell ref="A25:A29"/>
    <mergeCell ref="A4:F4"/>
    <mergeCell ref="A2:F2"/>
    <mergeCell ref="A9:A16"/>
    <mergeCell ref="A17:A21"/>
    <mergeCell ref="A23:A24"/>
    <mergeCell ref="A65:C65"/>
    <mergeCell ref="A63:A64"/>
    <mergeCell ref="A30:A34"/>
    <mergeCell ref="A35:A38"/>
    <mergeCell ref="A40:A45"/>
    <mergeCell ref="A46:A49"/>
    <mergeCell ref="A50:A52"/>
    <mergeCell ref="A56:A61"/>
  </mergeCells>
  <phoneticPr fontId="5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8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4"/>
  <sheetViews>
    <sheetView zoomScaleNormal="100" zoomScaleSheetLayoutView="80" workbookViewId="0">
      <pane xSplit="3" ySplit="10" topLeftCell="D11" activePane="bottomRight" state="frozenSplit"/>
      <selection pane="topRight" activeCell="C1" sqref="C1"/>
      <selection pane="bottomLeft" activeCell="A13" sqref="A13"/>
      <selection pane="bottomRight" activeCell="A2" sqref="A2:T2"/>
    </sheetView>
  </sheetViews>
  <sheetFormatPr defaultRowHeight="12.75" x14ac:dyDescent="0.2"/>
  <cols>
    <col min="1" max="1" width="25.42578125" customWidth="1"/>
    <col min="3" max="3" width="31.85546875" bestFit="1" customWidth="1"/>
    <col min="4" max="4" width="8.140625" bestFit="1" customWidth="1"/>
    <col min="5" max="5" width="7.85546875" style="70" bestFit="1" customWidth="1"/>
    <col min="6" max="6" width="7.140625" bestFit="1" customWidth="1"/>
    <col min="7" max="7" width="6.7109375" style="70" bestFit="1" customWidth="1"/>
    <col min="8" max="8" width="7.140625" bestFit="1" customWidth="1"/>
    <col min="9" max="9" width="6.7109375" style="70" bestFit="1" customWidth="1"/>
    <col min="10" max="10" width="9.85546875" bestFit="1" customWidth="1"/>
    <col min="11" max="11" width="7.85546875" style="70" bestFit="1" customWidth="1"/>
    <col min="12" max="12" width="6" bestFit="1" customWidth="1"/>
    <col min="13" max="13" width="8.5703125" style="70" customWidth="1"/>
    <col min="14" max="14" width="5.28515625" customWidth="1"/>
    <col min="15" max="15" width="7.5703125" style="70" customWidth="1"/>
    <col min="16" max="16" width="5.42578125" customWidth="1"/>
    <col min="17" max="17" width="8.7109375" style="70" customWidth="1"/>
    <col min="18" max="18" width="7.140625" bestFit="1" customWidth="1"/>
    <col min="19" max="19" width="7.85546875" style="70" bestFit="1" customWidth="1"/>
    <col min="20" max="20" width="9.5703125" customWidth="1"/>
  </cols>
  <sheetData>
    <row r="1" spans="1:20" x14ac:dyDescent="0.2">
      <c r="A1" s="3"/>
      <c r="B1" s="3"/>
      <c r="C1" s="3"/>
    </row>
    <row r="2" spans="1:20" x14ac:dyDescent="0.2">
      <c r="A2" s="399" t="s">
        <v>379</v>
      </c>
      <c r="B2" s="399"/>
      <c r="C2" s="399"/>
      <c r="D2" s="399"/>
      <c r="E2" s="399"/>
      <c r="F2" s="399"/>
      <c r="G2" s="399"/>
      <c r="H2" s="399"/>
      <c r="I2" s="399"/>
      <c r="J2" s="399"/>
      <c r="K2" s="399"/>
      <c r="L2" s="399"/>
      <c r="M2" s="399"/>
      <c r="N2" s="399"/>
      <c r="O2" s="399"/>
      <c r="P2" s="399"/>
      <c r="Q2" s="399"/>
      <c r="R2" s="399"/>
      <c r="S2" s="399"/>
      <c r="T2" s="399"/>
    </row>
    <row r="3" spans="1:20" x14ac:dyDescent="0.2">
      <c r="A3" s="3"/>
      <c r="B3" s="11"/>
      <c r="C3" s="11"/>
    </row>
    <row r="4" spans="1:20" x14ac:dyDescent="0.2">
      <c r="A4" s="399" t="s">
        <v>63</v>
      </c>
      <c r="B4" s="399"/>
      <c r="C4" s="399"/>
      <c r="D4" s="399"/>
      <c r="E4" s="399"/>
      <c r="F4" s="399"/>
      <c r="G4" s="399"/>
      <c r="H4" s="399"/>
      <c r="I4" s="399"/>
      <c r="J4" s="399"/>
      <c r="K4" s="399"/>
      <c r="L4" s="399"/>
      <c r="M4" s="399"/>
      <c r="N4" s="399"/>
      <c r="O4" s="399"/>
      <c r="P4" s="399"/>
      <c r="Q4" s="399"/>
      <c r="R4" s="399"/>
      <c r="S4" s="399"/>
      <c r="T4" s="399"/>
    </row>
    <row r="6" spans="1:20" x14ac:dyDescent="0.2">
      <c r="A6" s="1" t="s">
        <v>294</v>
      </c>
    </row>
    <row r="8" spans="1:20" ht="13.5" thickBot="1" x14ac:dyDescent="0.25">
      <c r="A8" s="3"/>
      <c r="B8" s="3"/>
      <c r="C8" s="3"/>
    </row>
    <row r="9" spans="1:20" ht="27" customHeight="1" thickBot="1" x14ac:dyDescent="0.25">
      <c r="A9" s="237"/>
      <c r="B9" s="238"/>
      <c r="C9" s="235"/>
      <c r="D9" s="431" t="s">
        <v>81</v>
      </c>
      <c r="E9" s="432"/>
      <c r="F9" s="432" t="s">
        <v>82</v>
      </c>
      <c r="G9" s="432"/>
      <c r="H9" s="432" t="s">
        <v>83</v>
      </c>
      <c r="I9" s="432"/>
      <c r="J9" s="432" t="s">
        <v>75</v>
      </c>
      <c r="K9" s="432"/>
      <c r="L9" s="432" t="s">
        <v>202</v>
      </c>
      <c r="M9" s="432"/>
      <c r="N9" s="432" t="s">
        <v>203</v>
      </c>
      <c r="O9" s="432"/>
      <c r="P9" s="432" t="s">
        <v>201</v>
      </c>
      <c r="Q9" s="432"/>
      <c r="R9" s="432" t="s">
        <v>200</v>
      </c>
      <c r="S9" s="432"/>
      <c r="T9" s="429" t="s">
        <v>66</v>
      </c>
    </row>
    <row r="10" spans="1:20" ht="13.5" thickBot="1" x14ac:dyDescent="0.25">
      <c r="A10" s="239" t="s">
        <v>7</v>
      </c>
      <c r="B10" s="240" t="s">
        <v>16</v>
      </c>
      <c r="C10" s="241" t="s">
        <v>59</v>
      </c>
      <c r="D10" s="230" t="s">
        <v>218</v>
      </c>
      <c r="E10" s="231" t="s">
        <v>55</v>
      </c>
      <c r="F10" s="232" t="s">
        <v>218</v>
      </c>
      <c r="G10" s="231" t="s">
        <v>55</v>
      </c>
      <c r="H10" s="232" t="s">
        <v>218</v>
      </c>
      <c r="I10" s="231" t="s">
        <v>55</v>
      </c>
      <c r="J10" s="232" t="s">
        <v>218</v>
      </c>
      <c r="K10" s="231" t="s">
        <v>55</v>
      </c>
      <c r="L10" s="232" t="s">
        <v>218</v>
      </c>
      <c r="M10" s="231" t="s">
        <v>55</v>
      </c>
      <c r="N10" s="232" t="s">
        <v>218</v>
      </c>
      <c r="O10" s="231" t="s">
        <v>55</v>
      </c>
      <c r="P10" s="232" t="s">
        <v>218</v>
      </c>
      <c r="Q10" s="231" t="s">
        <v>55</v>
      </c>
      <c r="R10" s="232" t="s">
        <v>218</v>
      </c>
      <c r="S10" s="231" t="s">
        <v>55</v>
      </c>
      <c r="T10" s="430"/>
    </row>
    <row r="11" spans="1:20" ht="15" customHeight="1" x14ac:dyDescent="0.2">
      <c r="A11" s="426" t="s">
        <v>350</v>
      </c>
      <c r="B11" s="192" t="s">
        <v>128</v>
      </c>
      <c r="C11" s="192" t="s">
        <v>61</v>
      </c>
      <c r="D11" s="43">
        <v>11847</v>
      </c>
      <c r="E11" s="193">
        <v>0.31383612810935391</v>
      </c>
      <c r="F11" s="43">
        <v>230</v>
      </c>
      <c r="G11" s="193">
        <v>6.0928766324935763E-3</v>
      </c>
      <c r="H11" s="43">
        <v>984</v>
      </c>
      <c r="I11" s="193">
        <v>2.6066915679885561E-2</v>
      </c>
      <c r="J11" s="43">
        <v>24484</v>
      </c>
      <c r="K11" s="193">
        <v>0.64859996291292488</v>
      </c>
      <c r="L11" s="43"/>
      <c r="M11" s="193">
        <v>0</v>
      </c>
      <c r="N11" s="43">
        <v>4</v>
      </c>
      <c r="O11" s="193">
        <v>1.0596307186945349E-4</v>
      </c>
      <c r="P11" s="43">
        <v>3</v>
      </c>
      <c r="Q11" s="193">
        <v>7.9472303902090126E-5</v>
      </c>
      <c r="R11" s="43">
        <v>197</v>
      </c>
      <c r="S11" s="193">
        <v>5.2186812895705847E-3</v>
      </c>
      <c r="T11" s="347">
        <v>37749</v>
      </c>
    </row>
    <row r="12" spans="1:20" ht="15" customHeight="1" x14ac:dyDescent="0.2">
      <c r="A12" s="425"/>
      <c r="B12" s="137" t="s">
        <v>129</v>
      </c>
      <c r="C12" s="137" t="s">
        <v>22</v>
      </c>
      <c r="D12" s="44">
        <v>51</v>
      </c>
      <c r="E12" s="188">
        <v>1.1555193039695486E-3</v>
      </c>
      <c r="F12" s="44">
        <v>11</v>
      </c>
      <c r="G12" s="188">
        <v>2.4922965379735361E-4</v>
      </c>
      <c r="H12" s="44">
        <v>28</v>
      </c>
      <c r="I12" s="188">
        <v>6.3440275512053658E-4</v>
      </c>
      <c r="J12" s="44">
        <v>44042</v>
      </c>
      <c r="K12" s="188">
        <v>0.9978702193220953</v>
      </c>
      <c r="L12" s="44"/>
      <c r="M12" s="188">
        <v>0</v>
      </c>
      <c r="N12" s="44"/>
      <c r="O12" s="188">
        <v>0</v>
      </c>
      <c r="P12" s="44"/>
      <c r="Q12" s="188">
        <v>0</v>
      </c>
      <c r="R12" s="44">
        <v>4</v>
      </c>
      <c r="S12" s="188">
        <v>9.0628965017219509E-5</v>
      </c>
      <c r="T12" s="173">
        <v>44136</v>
      </c>
    </row>
    <row r="13" spans="1:20" ht="15" customHeight="1" x14ac:dyDescent="0.2">
      <c r="A13" s="425"/>
      <c r="B13" s="137" t="s">
        <v>130</v>
      </c>
      <c r="C13" s="137" t="s">
        <v>33</v>
      </c>
      <c r="D13" s="44">
        <v>4673</v>
      </c>
      <c r="E13" s="188">
        <v>9.4234608481719731E-2</v>
      </c>
      <c r="F13" s="44">
        <v>132</v>
      </c>
      <c r="G13" s="188">
        <v>2.6618806590171205E-3</v>
      </c>
      <c r="H13" s="44">
        <v>454</v>
      </c>
      <c r="I13" s="188">
        <v>9.1552562060134308E-3</v>
      </c>
      <c r="J13" s="44">
        <v>44248</v>
      </c>
      <c r="K13" s="188">
        <v>0.89229466212264819</v>
      </c>
      <c r="L13" s="44">
        <v>10</v>
      </c>
      <c r="M13" s="188">
        <v>2.0165762568311521E-4</v>
      </c>
      <c r="N13" s="44">
        <v>1</v>
      </c>
      <c r="O13" s="188">
        <v>2.016576256831152E-5</v>
      </c>
      <c r="P13" s="44"/>
      <c r="Q13" s="188">
        <v>0</v>
      </c>
      <c r="R13" s="44">
        <v>71</v>
      </c>
      <c r="S13" s="188">
        <v>1.4317691423501181E-3</v>
      </c>
      <c r="T13" s="173">
        <v>49589</v>
      </c>
    </row>
    <row r="14" spans="1:20" ht="15" customHeight="1" x14ac:dyDescent="0.2">
      <c r="A14" s="425"/>
      <c r="B14" s="137" t="s">
        <v>115</v>
      </c>
      <c r="C14" s="137" t="s">
        <v>34</v>
      </c>
      <c r="D14" s="44">
        <v>2954</v>
      </c>
      <c r="E14" s="188">
        <v>8.180106335844041E-2</v>
      </c>
      <c r="F14" s="44">
        <v>147</v>
      </c>
      <c r="G14" s="188">
        <v>4.0706690296854232E-3</v>
      </c>
      <c r="H14" s="44">
        <v>433</v>
      </c>
      <c r="I14" s="188">
        <v>1.1990474080638015E-2</v>
      </c>
      <c r="J14" s="44">
        <v>32131</v>
      </c>
      <c r="K14" s="188">
        <v>0.88975963668586622</v>
      </c>
      <c r="L14" s="44"/>
      <c r="M14" s="188">
        <v>0</v>
      </c>
      <c r="N14" s="44"/>
      <c r="O14" s="188">
        <v>0</v>
      </c>
      <c r="P14" s="44"/>
      <c r="Q14" s="188">
        <v>0</v>
      </c>
      <c r="R14" s="44">
        <v>447</v>
      </c>
      <c r="S14" s="188">
        <v>1.2378156845369959E-2</v>
      </c>
      <c r="T14" s="173">
        <v>36112</v>
      </c>
    </row>
    <row r="15" spans="1:20" ht="15" customHeight="1" x14ac:dyDescent="0.2">
      <c r="A15" s="425"/>
      <c r="B15" s="137" t="s">
        <v>131</v>
      </c>
      <c r="C15" s="137" t="s">
        <v>35</v>
      </c>
      <c r="D15" s="44">
        <v>2882</v>
      </c>
      <c r="E15" s="188">
        <v>0.1309940457251943</v>
      </c>
      <c r="F15" s="44">
        <v>9</v>
      </c>
      <c r="G15" s="188">
        <v>4.0907231489477753E-4</v>
      </c>
      <c r="H15" s="44">
        <v>322</v>
      </c>
      <c r="I15" s="188">
        <v>1.4635698377346485E-2</v>
      </c>
      <c r="J15" s="44">
        <v>18677</v>
      </c>
      <c r="K15" s="188">
        <v>0.8489159583655288</v>
      </c>
      <c r="L15" s="44">
        <v>5</v>
      </c>
      <c r="M15" s="188">
        <v>2.2726239716376528E-4</v>
      </c>
      <c r="N15" s="44">
        <v>1</v>
      </c>
      <c r="O15" s="188">
        <v>4.5452479432753058E-5</v>
      </c>
      <c r="P15" s="44"/>
      <c r="Q15" s="188">
        <v>0</v>
      </c>
      <c r="R15" s="44">
        <v>105</v>
      </c>
      <c r="S15" s="188">
        <v>4.7725103404390708E-3</v>
      </c>
      <c r="T15" s="173">
        <v>22001</v>
      </c>
    </row>
    <row r="16" spans="1:20" ht="15" customHeight="1" x14ac:dyDescent="0.2">
      <c r="A16" s="425"/>
      <c r="B16" s="137" t="s">
        <v>132</v>
      </c>
      <c r="C16" s="137" t="s">
        <v>36</v>
      </c>
      <c r="D16" s="44">
        <v>322</v>
      </c>
      <c r="E16" s="188">
        <v>1.3385990438578257E-2</v>
      </c>
      <c r="F16" s="44">
        <v>2</v>
      </c>
      <c r="G16" s="188">
        <v>8.3142797755144467E-5</v>
      </c>
      <c r="H16" s="44">
        <v>218</v>
      </c>
      <c r="I16" s="188">
        <v>9.0625649553107458E-3</v>
      </c>
      <c r="J16" s="44">
        <v>23485</v>
      </c>
      <c r="K16" s="188">
        <v>0.97630430263978385</v>
      </c>
      <c r="L16" s="44"/>
      <c r="M16" s="188">
        <v>0</v>
      </c>
      <c r="N16" s="44">
        <v>1</v>
      </c>
      <c r="O16" s="188">
        <v>4.1571398877572233E-5</v>
      </c>
      <c r="P16" s="44"/>
      <c r="Q16" s="188">
        <v>0</v>
      </c>
      <c r="R16" s="44">
        <v>27</v>
      </c>
      <c r="S16" s="188">
        <v>1.1224277696944502E-3</v>
      </c>
      <c r="T16" s="173">
        <v>24055</v>
      </c>
    </row>
    <row r="17" spans="1:20" ht="15" customHeight="1" x14ac:dyDescent="0.2">
      <c r="A17" s="425"/>
      <c r="B17" s="137" t="s">
        <v>133</v>
      </c>
      <c r="C17" s="137" t="s">
        <v>39</v>
      </c>
      <c r="D17" s="44">
        <v>5399</v>
      </c>
      <c r="E17" s="188">
        <v>0.21124501134674076</v>
      </c>
      <c r="F17" s="44">
        <v>83</v>
      </c>
      <c r="G17" s="188">
        <v>3.2475154550434308E-3</v>
      </c>
      <c r="H17" s="44">
        <v>485</v>
      </c>
      <c r="I17" s="188">
        <v>1.8976445731277877E-2</v>
      </c>
      <c r="J17" s="44">
        <v>19443</v>
      </c>
      <c r="K17" s="188">
        <v>0.76074027701698099</v>
      </c>
      <c r="L17" s="44">
        <v>10</v>
      </c>
      <c r="M17" s="188">
        <v>3.9126692229438922E-4</v>
      </c>
      <c r="N17" s="44">
        <v>9</v>
      </c>
      <c r="O17" s="188">
        <v>3.521402300649503E-4</v>
      </c>
      <c r="P17" s="44"/>
      <c r="Q17" s="188">
        <v>0</v>
      </c>
      <c r="R17" s="44">
        <v>129</v>
      </c>
      <c r="S17" s="188">
        <v>5.0473432975976212E-3</v>
      </c>
      <c r="T17" s="173">
        <v>25558</v>
      </c>
    </row>
    <row r="18" spans="1:20" ht="15" customHeight="1" x14ac:dyDescent="0.2">
      <c r="A18" s="425"/>
      <c r="B18" s="137" t="s">
        <v>339</v>
      </c>
      <c r="C18" s="137" t="s">
        <v>60</v>
      </c>
      <c r="D18" s="44">
        <v>5674</v>
      </c>
      <c r="E18" s="188">
        <v>0.1924042048151916</v>
      </c>
      <c r="F18" s="44">
        <v>138</v>
      </c>
      <c r="G18" s="188">
        <v>4.6795523906408955E-3</v>
      </c>
      <c r="H18" s="44">
        <v>480</v>
      </c>
      <c r="I18" s="188">
        <v>1.6276703967446592E-2</v>
      </c>
      <c r="J18" s="44">
        <v>23167</v>
      </c>
      <c r="K18" s="188">
        <v>0.7855883350288233</v>
      </c>
      <c r="L18" s="44"/>
      <c r="M18" s="188">
        <v>0</v>
      </c>
      <c r="N18" s="44">
        <v>5</v>
      </c>
      <c r="O18" s="188">
        <v>1.6954899966090201E-4</v>
      </c>
      <c r="P18" s="44">
        <v>3</v>
      </c>
      <c r="Q18" s="188">
        <v>1.017293997965412E-4</v>
      </c>
      <c r="R18" s="44">
        <v>23</v>
      </c>
      <c r="S18" s="188">
        <v>7.7992539844014925E-4</v>
      </c>
      <c r="T18" s="173">
        <v>29490</v>
      </c>
    </row>
    <row r="19" spans="1:20" ht="15" x14ac:dyDescent="0.25">
      <c r="A19" s="423" t="s">
        <v>351</v>
      </c>
      <c r="B19" s="424"/>
      <c r="C19" s="424"/>
      <c r="D19" s="345">
        <v>33802</v>
      </c>
      <c r="E19" s="190">
        <v>0.12580296996538762</v>
      </c>
      <c r="F19" s="345">
        <v>752</v>
      </c>
      <c r="G19" s="190">
        <v>2.7987643753023929E-3</v>
      </c>
      <c r="H19" s="345">
        <v>3404</v>
      </c>
      <c r="I19" s="190">
        <v>1.2668874911608173E-2</v>
      </c>
      <c r="J19" s="345">
        <v>229677</v>
      </c>
      <c r="K19" s="190">
        <v>0.8548029327477763</v>
      </c>
      <c r="L19" s="345">
        <v>25</v>
      </c>
      <c r="M19" s="190">
        <v>9.3044028434255085E-5</v>
      </c>
      <c r="N19" s="345">
        <v>21</v>
      </c>
      <c r="O19" s="190">
        <v>7.8156983884774273E-5</v>
      </c>
      <c r="P19" s="345">
        <v>6</v>
      </c>
      <c r="Q19" s="190">
        <v>2.2330566824221221E-5</v>
      </c>
      <c r="R19" s="345">
        <v>1003</v>
      </c>
      <c r="S19" s="190">
        <v>3.7329264207823141E-3</v>
      </c>
      <c r="T19" s="348">
        <v>268690</v>
      </c>
    </row>
    <row r="20" spans="1:20" ht="15" customHeight="1" x14ac:dyDescent="0.2">
      <c r="A20" s="425" t="s">
        <v>352</v>
      </c>
      <c r="B20" s="137" t="s">
        <v>122</v>
      </c>
      <c r="C20" s="137" t="s">
        <v>29</v>
      </c>
      <c r="D20" s="44">
        <v>597</v>
      </c>
      <c r="E20" s="188">
        <v>1.8856005811566282E-2</v>
      </c>
      <c r="F20" s="44">
        <v>222</v>
      </c>
      <c r="G20" s="188">
        <v>7.0117810555573104E-3</v>
      </c>
      <c r="H20" s="44">
        <v>131</v>
      </c>
      <c r="I20" s="188">
        <v>4.1375825147658002E-3</v>
      </c>
      <c r="J20" s="44">
        <v>30205</v>
      </c>
      <c r="K20" s="188">
        <v>0.95401282334733584</v>
      </c>
      <c r="L20" s="44">
        <v>9</v>
      </c>
      <c r="M20" s="188">
        <v>2.8426139414421527E-4</v>
      </c>
      <c r="N20" s="44">
        <v>3</v>
      </c>
      <c r="O20" s="188">
        <v>9.4753798048071764E-5</v>
      </c>
      <c r="P20" s="44"/>
      <c r="Q20" s="188">
        <v>0</v>
      </c>
      <c r="R20" s="44">
        <v>494</v>
      </c>
      <c r="S20" s="188">
        <v>1.5602792078582483E-2</v>
      </c>
      <c r="T20" s="173">
        <v>31661</v>
      </c>
    </row>
    <row r="21" spans="1:20" ht="15" customHeight="1" x14ac:dyDescent="0.2">
      <c r="A21" s="425"/>
      <c r="B21" s="137" t="s">
        <v>123</v>
      </c>
      <c r="C21" s="137" t="s">
        <v>32</v>
      </c>
      <c r="D21" s="44">
        <v>13495</v>
      </c>
      <c r="E21" s="188">
        <v>0.21764022836499694</v>
      </c>
      <c r="F21" s="44">
        <v>1005</v>
      </c>
      <c r="G21" s="188">
        <v>1.6208108892687804E-2</v>
      </c>
      <c r="H21" s="44">
        <v>955</v>
      </c>
      <c r="I21" s="188">
        <v>1.5401735315937167E-2</v>
      </c>
      <c r="J21" s="44">
        <v>45704</v>
      </c>
      <c r="K21" s="188">
        <v>0.73708995903622232</v>
      </c>
      <c r="L21" s="44">
        <v>30</v>
      </c>
      <c r="M21" s="188">
        <v>4.8382414605038223E-4</v>
      </c>
      <c r="N21" s="44">
        <v>39</v>
      </c>
      <c r="O21" s="188">
        <v>6.2897138986549685E-4</v>
      </c>
      <c r="P21" s="44"/>
      <c r="Q21" s="188">
        <v>0</v>
      </c>
      <c r="R21" s="44">
        <v>778</v>
      </c>
      <c r="S21" s="188">
        <v>1.2547172854239912E-2</v>
      </c>
      <c r="T21" s="173">
        <v>62006</v>
      </c>
    </row>
    <row r="22" spans="1:20" ht="15" customHeight="1" x14ac:dyDescent="0.2">
      <c r="A22" s="425"/>
      <c r="B22" s="137" t="s">
        <v>124</v>
      </c>
      <c r="C22" s="137" t="s">
        <v>37</v>
      </c>
      <c r="D22" s="44">
        <v>10627</v>
      </c>
      <c r="E22" s="188">
        <v>0.23874460819554277</v>
      </c>
      <c r="F22" s="44">
        <v>84</v>
      </c>
      <c r="G22" s="188">
        <v>1.8871315600287562E-3</v>
      </c>
      <c r="H22" s="44">
        <v>587</v>
      </c>
      <c r="I22" s="188">
        <v>1.3187455068296191E-2</v>
      </c>
      <c r="J22" s="44">
        <v>31150</v>
      </c>
      <c r="K22" s="188">
        <v>0.69981128684399707</v>
      </c>
      <c r="L22" s="44"/>
      <c r="M22" s="188">
        <v>0</v>
      </c>
      <c r="N22" s="44">
        <v>6</v>
      </c>
      <c r="O22" s="188">
        <v>1.3479511143062544E-4</v>
      </c>
      <c r="P22" s="44"/>
      <c r="Q22" s="188">
        <v>0</v>
      </c>
      <c r="R22" s="44">
        <v>2058</v>
      </c>
      <c r="S22" s="188">
        <v>4.6234723220704529E-2</v>
      </c>
      <c r="T22" s="173">
        <v>44512</v>
      </c>
    </row>
    <row r="23" spans="1:20" ht="15" customHeight="1" x14ac:dyDescent="0.2">
      <c r="A23" s="425"/>
      <c r="B23" s="137" t="s">
        <v>119</v>
      </c>
      <c r="C23" s="137" t="s">
        <v>38</v>
      </c>
      <c r="D23" s="44">
        <v>11597</v>
      </c>
      <c r="E23" s="188">
        <v>0.14762153286065249</v>
      </c>
      <c r="F23" s="44">
        <v>165</v>
      </c>
      <c r="G23" s="188">
        <v>2.1003322343716188E-3</v>
      </c>
      <c r="H23" s="44">
        <v>448</v>
      </c>
      <c r="I23" s="188">
        <v>5.7027202484756677E-3</v>
      </c>
      <c r="J23" s="44">
        <v>66216</v>
      </c>
      <c r="K23" s="188">
        <v>0.84288241958273402</v>
      </c>
      <c r="L23" s="44">
        <v>2</v>
      </c>
      <c r="M23" s="188">
        <v>2.5458572537837804E-5</v>
      </c>
      <c r="N23" s="44">
        <v>2</v>
      </c>
      <c r="O23" s="188">
        <v>2.5458572537837804E-5</v>
      </c>
      <c r="P23" s="44"/>
      <c r="Q23" s="188">
        <v>0</v>
      </c>
      <c r="R23" s="44">
        <v>129</v>
      </c>
      <c r="S23" s="188">
        <v>1.6420779286905383E-3</v>
      </c>
      <c r="T23" s="173">
        <v>78559</v>
      </c>
    </row>
    <row r="24" spans="1:20" ht="15" customHeight="1" x14ac:dyDescent="0.2">
      <c r="A24" s="425"/>
      <c r="B24" s="137" t="s">
        <v>120</v>
      </c>
      <c r="C24" s="137" t="s">
        <v>47</v>
      </c>
      <c r="D24" s="44">
        <v>14497</v>
      </c>
      <c r="E24" s="188">
        <v>0.21692353733353284</v>
      </c>
      <c r="F24" s="44">
        <v>152</v>
      </c>
      <c r="G24" s="188">
        <v>2.2744276522519828E-3</v>
      </c>
      <c r="H24" s="44">
        <v>332</v>
      </c>
      <c r="I24" s="188">
        <v>4.9678288193924884E-3</v>
      </c>
      <c r="J24" s="44">
        <v>47992</v>
      </c>
      <c r="K24" s="188">
        <v>0.71812060451892867</v>
      </c>
      <c r="L24" s="44">
        <v>4</v>
      </c>
      <c r="M24" s="188">
        <v>5.9853359269789019E-5</v>
      </c>
      <c r="N24" s="44">
        <v>13</v>
      </c>
      <c r="O24" s="188">
        <v>1.9452341762681431E-4</v>
      </c>
      <c r="P24" s="44">
        <v>1</v>
      </c>
      <c r="Q24" s="188">
        <v>1.4963339817447255E-5</v>
      </c>
      <c r="R24" s="44">
        <v>3839</v>
      </c>
      <c r="S24" s="188">
        <v>5.7444261559180011E-2</v>
      </c>
      <c r="T24" s="173">
        <v>66830</v>
      </c>
    </row>
    <row r="25" spans="1:20" ht="15" x14ac:dyDescent="0.25">
      <c r="A25" s="423" t="s">
        <v>353</v>
      </c>
      <c r="B25" s="424"/>
      <c r="C25" s="424"/>
      <c r="D25" s="345">
        <v>50813</v>
      </c>
      <c r="E25" s="190">
        <v>0.17919158720306946</v>
      </c>
      <c r="F25" s="345">
        <v>1628</v>
      </c>
      <c r="G25" s="190">
        <v>5.7411273486430063E-3</v>
      </c>
      <c r="H25" s="345">
        <v>2453</v>
      </c>
      <c r="I25" s="190">
        <v>8.6504824239688541E-3</v>
      </c>
      <c r="J25" s="345">
        <v>221267</v>
      </c>
      <c r="K25" s="190">
        <v>0.78029608418439311</v>
      </c>
      <c r="L25" s="345">
        <v>45</v>
      </c>
      <c r="M25" s="190">
        <v>1.5869209501777351E-4</v>
      </c>
      <c r="N25" s="345">
        <v>63</v>
      </c>
      <c r="O25" s="190">
        <v>2.2216893302488293E-4</v>
      </c>
      <c r="P25" s="345">
        <v>1</v>
      </c>
      <c r="Q25" s="190">
        <v>3.5264910003949668E-6</v>
      </c>
      <c r="R25" s="345">
        <v>7298</v>
      </c>
      <c r="S25" s="190">
        <v>2.5736331320882468E-2</v>
      </c>
      <c r="T25" s="348">
        <v>283568</v>
      </c>
    </row>
    <row r="26" spans="1:20" ht="15" x14ac:dyDescent="0.25">
      <c r="A26" s="199" t="s">
        <v>354</v>
      </c>
      <c r="B26" s="137" t="s">
        <v>125</v>
      </c>
      <c r="C26" s="137" t="s">
        <v>31</v>
      </c>
      <c r="D26" s="44">
        <v>13879</v>
      </c>
      <c r="E26" s="188">
        <v>0.25775838053672578</v>
      </c>
      <c r="F26" s="44">
        <v>85</v>
      </c>
      <c r="G26" s="188">
        <v>1.5786052558269105E-3</v>
      </c>
      <c r="H26" s="44">
        <v>895</v>
      </c>
      <c r="I26" s="188">
        <v>1.662178475253041E-2</v>
      </c>
      <c r="J26" s="44">
        <v>38160</v>
      </c>
      <c r="K26" s="188">
        <v>0.70870090073358716</v>
      </c>
      <c r="L26" s="44">
        <v>1</v>
      </c>
      <c r="M26" s="188">
        <v>1.8571826539140125E-5</v>
      </c>
      <c r="N26" s="44">
        <v>8</v>
      </c>
      <c r="O26" s="188">
        <v>1.48574612313121E-4</v>
      </c>
      <c r="P26" s="44"/>
      <c r="Q26" s="188">
        <v>0</v>
      </c>
      <c r="R26" s="44">
        <v>817</v>
      </c>
      <c r="S26" s="188">
        <v>1.5173182282477481E-2</v>
      </c>
      <c r="T26" s="173">
        <v>53845</v>
      </c>
    </row>
    <row r="27" spans="1:20" ht="15" x14ac:dyDescent="0.25">
      <c r="A27" s="423" t="s">
        <v>355</v>
      </c>
      <c r="B27" s="424"/>
      <c r="C27" s="424"/>
      <c r="D27" s="345">
        <v>13879</v>
      </c>
      <c r="E27" s="190">
        <v>0.25775838053672578</v>
      </c>
      <c r="F27" s="345">
        <v>85</v>
      </c>
      <c r="G27" s="190">
        <v>1.5786052558269105E-3</v>
      </c>
      <c r="H27" s="345">
        <v>895</v>
      </c>
      <c r="I27" s="190">
        <v>1.662178475253041E-2</v>
      </c>
      <c r="J27" s="345">
        <v>38160</v>
      </c>
      <c r="K27" s="190">
        <v>0.70870090073358716</v>
      </c>
      <c r="L27" s="345">
        <v>1</v>
      </c>
      <c r="M27" s="190">
        <v>1.8571826539140125E-5</v>
      </c>
      <c r="N27" s="345">
        <v>8</v>
      </c>
      <c r="O27" s="190">
        <v>1.48574612313121E-4</v>
      </c>
      <c r="P27" s="345"/>
      <c r="Q27" s="190">
        <v>0</v>
      </c>
      <c r="R27" s="345">
        <v>817</v>
      </c>
      <c r="S27" s="190">
        <v>1.5173182282477481E-2</v>
      </c>
      <c r="T27" s="348">
        <v>53845</v>
      </c>
    </row>
    <row r="28" spans="1:20" ht="15" customHeight="1" x14ac:dyDescent="0.2">
      <c r="A28" s="425" t="s">
        <v>356</v>
      </c>
      <c r="B28" s="137" t="s">
        <v>137</v>
      </c>
      <c r="C28" s="137" t="s">
        <v>24</v>
      </c>
      <c r="D28" s="44">
        <v>3896</v>
      </c>
      <c r="E28" s="188">
        <v>0.16794551254418486</v>
      </c>
      <c r="F28" s="44">
        <v>1775</v>
      </c>
      <c r="G28" s="188">
        <v>7.6515216829036989E-2</v>
      </c>
      <c r="H28" s="44">
        <v>157</v>
      </c>
      <c r="I28" s="188">
        <v>6.767824812483835E-3</v>
      </c>
      <c r="J28" s="44">
        <v>16956</v>
      </c>
      <c r="K28" s="188">
        <v>0.73092507974825416</v>
      </c>
      <c r="L28" s="44">
        <v>2</v>
      </c>
      <c r="M28" s="188">
        <v>8.6214328821450129E-5</v>
      </c>
      <c r="N28" s="44">
        <v>11</v>
      </c>
      <c r="O28" s="188">
        <v>4.7417880851797567E-4</v>
      </c>
      <c r="P28" s="44"/>
      <c r="Q28" s="188">
        <v>0</v>
      </c>
      <c r="R28" s="44">
        <v>401</v>
      </c>
      <c r="S28" s="188">
        <v>1.7285972928700748E-2</v>
      </c>
      <c r="T28" s="173">
        <v>23198</v>
      </c>
    </row>
    <row r="29" spans="1:20" ht="15" customHeight="1" x14ac:dyDescent="0.2">
      <c r="A29" s="425"/>
      <c r="B29" s="137" t="s">
        <v>138</v>
      </c>
      <c r="C29" s="137" t="s">
        <v>30</v>
      </c>
      <c r="D29" s="44">
        <v>2727</v>
      </c>
      <c r="E29" s="188">
        <v>0.20300751879699247</v>
      </c>
      <c r="F29" s="44">
        <v>21</v>
      </c>
      <c r="G29" s="188">
        <v>1.563314226159458E-3</v>
      </c>
      <c r="H29" s="44">
        <v>31</v>
      </c>
      <c r="I29" s="188">
        <v>2.307749571949676E-3</v>
      </c>
      <c r="J29" s="44">
        <v>10524</v>
      </c>
      <c r="K29" s="188">
        <v>0.7834437579096255</v>
      </c>
      <c r="L29" s="44">
        <v>3</v>
      </c>
      <c r="M29" s="188">
        <v>2.2333060373706543E-4</v>
      </c>
      <c r="N29" s="44">
        <v>1</v>
      </c>
      <c r="O29" s="188">
        <v>7.4443534579021815E-5</v>
      </c>
      <c r="P29" s="44"/>
      <c r="Q29" s="188">
        <v>0</v>
      </c>
      <c r="R29" s="44">
        <v>126</v>
      </c>
      <c r="S29" s="188">
        <v>9.3798853569567481E-3</v>
      </c>
      <c r="T29" s="173">
        <v>13433</v>
      </c>
    </row>
    <row r="30" spans="1:20" ht="15" x14ac:dyDescent="0.25">
      <c r="A30" s="423" t="s">
        <v>357</v>
      </c>
      <c r="B30" s="424"/>
      <c r="C30" s="424"/>
      <c r="D30" s="345">
        <v>6623</v>
      </c>
      <c r="E30" s="190">
        <v>0.18080314487728974</v>
      </c>
      <c r="F30" s="345">
        <v>1796</v>
      </c>
      <c r="G30" s="190">
        <v>4.9029510523873221E-2</v>
      </c>
      <c r="H30" s="345">
        <v>188</v>
      </c>
      <c r="I30" s="190">
        <v>5.1322650214299364E-3</v>
      </c>
      <c r="J30" s="345">
        <v>27480</v>
      </c>
      <c r="K30" s="190">
        <v>0.75018427015369493</v>
      </c>
      <c r="L30" s="345">
        <v>5</v>
      </c>
      <c r="M30" s="190">
        <v>1.364964101444132E-4</v>
      </c>
      <c r="N30" s="345">
        <v>12</v>
      </c>
      <c r="O30" s="190">
        <v>3.2759138434659168E-4</v>
      </c>
      <c r="P30" s="345"/>
      <c r="Q30" s="190">
        <v>0</v>
      </c>
      <c r="R30" s="345">
        <v>527</v>
      </c>
      <c r="S30" s="190">
        <v>1.4386721629221151E-2</v>
      </c>
      <c r="T30" s="348">
        <v>36631</v>
      </c>
    </row>
    <row r="31" spans="1:20" ht="15" customHeight="1" x14ac:dyDescent="0.2">
      <c r="A31" s="425" t="s">
        <v>358</v>
      </c>
      <c r="B31" s="137" t="s">
        <v>139</v>
      </c>
      <c r="C31" s="137" t="s">
        <v>25</v>
      </c>
      <c r="D31" s="44">
        <v>3415</v>
      </c>
      <c r="E31" s="188">
        <v>0.14996486913753732</v>
      </c>
      <c r="F31" s="44">
        <v>173</v>
      </c>
      <c r="G31" s="188">
        <v>7.597049007553135E-3</v>
      </c>
      <c r="H31" s="44">
        <v>90</v>
      </c>
      <c r="I31" s="188">
        <v>3.9522220270507644E-3</v>
      </c>
      <c r="J31" s="44">
        <v>18715</v>
      </c>
      <c r="K31" s="188">
        <v>0.82184261373616718</v>
      </c>
      <c r="L31" s="44">
        <v>9</v>
      </c>
      <c r="M31" s="188">
        <v>3.9522220270507639E-4</v>
      </c>
      <c r="N31" s="44"/>
      <c r="O31" s="188">
        <v>0</v>
      </c>
      <c r="P31" s="44"/>
      <c r="Q31" s="188">
        <v>0</v>
      </c>
      <c r="R31" s="44">
        <v>370</v>
      </c>
      <c r="S31" s="188">
        <v>1.6248023888986475E-2</v>
      </c>
      <c r="T31" s="173">
        <v>22772</v>
      </c>
    </row>
    <row r="32" spans="1:20" ht="15" customHeight="1" x14ac:dyDescent="0.2">
      <c r="A32" s="425"/>
      <c r="B32" s="137" t="s">
        <v>140</v>
      </c>
      <c r="C32" s="137" t="s">
        <v>109</v>
      </c>
      <c r="D32" s="44">
        <v>3065</v>
      </c>
      <c r="E32" s="188">
        <v>0.15462617293915851</v>
      </c>
      <c r="F32" s="44">
        <v>42</v>
      </c>
      <c r="G32" s="188">
        <v>2.1188578347290888E-3</v>
      </c>
      <c r="H32" s="44">
        <v>73</v>
      </c>
      <c r="I32" s="188">
        <v>3.6827767127434164E-3</v>
      </c>
      <c r="J32" s="44">
        <v>15922</v>
      </c>
      <c r="K32" s="188">
        <v>0.8032489153465846</v>
      </c>
      <c r="L32" s="44">
        <v>6</v>
      </c>
      <c r="M32" s="188">
        <v>3.0269397638986982E-4</v>
      </c>
      <c r="N32" s="44">
        <v>4</v>
      </c>
      <c r="O32" s="188">
        <v>2.0179598425991324E-4</v>
      </c>
      <c r="P32" s="44">
        <v>1</v>
      </c>
      <c r="Q32" s="188">
        <v>5.044899606497831E-5</v>
      </c>
      <c r="R32" s="44">
        <v>709</v>
      </c>
      <c r="S32" s="188">
        <v>3.5768338210069618E-2</v>
      </c>
      <c r="T32" s="173">
        <v>19822</v>
      </c>
    </row>
    <row r="33" spans="1:20" ht="15" customHeight="1" x14ac:dyDescent="0.2">
      <c r="A33" s="425"/>
      <c r="B33" s="137" t="s">
        <v>141</v>
      </c>
      <c r="C33" s="137" t="s">
        <v>27</v>
      </c>
      <c r="D33" s="44">
        <v>3839</v>
      </c>
      <c r="E33" s="188">
        <v>0.10605558318139123</v>
      </c>
      <c r="F33" s="44">
        <v>178</v>
      </c>
      <c r="G33" s="188">
        <v>4.9173987513122276E-3</v>
      </c>
      <c r="H33" s="44">
        <v>40</v>
      </c>
      <c r="I33" s="188">
        <v>1.1050334272611746E-3</v>
      </c>
      <c r="J33" s="44">
        <v>26895</v>
      </c>
      <c r="K33" s="188">
        <v>0.74299685065473231</v>
      </c>
      <c r="L33" s="44">
        <v>4</v>
      </c>
      <c r="M33" s="188">
        <v>1.1050334272611746E-4</v>
      </c>
      <c r="N33" s="44">
        <v>5</v>
      </c>
      <c r="O33" s="188">
        <v>1.3812917840764683E-4</v>
      </c>
      <c r="P33" s="44"/>
      <c r="Q33" s="188">
        <v>0</v>
      </c>
      <c r="R33" s="44">
        <v>5237</v>
      </c>
      <c r="S33" s="188">
        <v>0.1446765014641693</v>
      </c>
      <c r="T33" s="173">
        <v>36198</v>
      </c>
    </row>
    <row r="34" spans="1:20" ht="15" customHeight="1" x14ac:dyDescent="0.2">
      <c r="A34" s="425"/>
      <c r="B34" s="137" t="s">
        <v>142</v>
      </c>
      <c r="C34" s="137" t="s">
        <v>28</v>
      </c>
      <c r="D34" s="44">
        <v>1024</v>
      </c>
      <c r="E34" s="188">
        <v>0.13438320209973753</v>
      </c>
      <c r="F34" s="44">
        <v>26</v>
      </c>
      <c r="G34" s="188">
        <v>3.4120734908136482E-3</v>
      </c>
      <c r="H34" s="44">
        <v>24</v>
      </c>
      <c r="I34" s="188">
        <v>3.1496062992125984E-3</v>
      </c>
      <c r="J34" s="44">
        <v>6225</v>
      </c>
      <c r="K34" s="188">
        <v>0.81692913385826771</v>
      </c>
      <c r="L34" s="44">
        <v>3</v>
      </c>
      <c r="M34" s="188">
        <v>3.937007874015748E-4</v>
      </c>
      <c r="N34" s="44"/>
      <c r="O34" s="188">
        <v>0</v>
      </c>
      <c r="P34" s="44"/>
      <c r="Q34" s="188">
        <v>0</v>
      </c>
      <c r="R34" s="44">
        <v>318</v>
      </c>
      <c r="S34" s="188">
        <v>4.1732283464566929E-2</v>
      </c>
      <c r="T34" s="173">
        <v>7620</v>
      </c>
    </row>
    <row r="35" spans="1:20" ht="15" customHeight="1" x14ac:dyDescent="0.2">
      <c r="A35" s="425"/>
      <c r="B35" s="137" t="s">
        <v>143</v>
      </c>
      <c r="C35" s="137" t="s">
        <v>110</v>
      </c>
      <c r="D35" s="44">
        <v>8957</v>
      </c>
      <c r="E35" s="188">
        <v>0.23089217126801226</v>
      </c>
      <c r="F35" s="44">
        <v>559</v>
      </c>
      <c r="G35" s="188">
        <v>1.4409816203954321E-2</v>
      </c>
      <c r="H35" s="44">
        <v>155</v>
      </c>
      <c r="I35" s="188">
        <v>3.9955662103987833E-3</v>
      </c>
      <c r="J35" s="44">
        <v>28510</v>
      </c>
      <c r="K35" s="188">
        <v>0.73492640424818911</v>
      </c>
      <c r="L35" s="44">
        <v>10</v>
      </c>
      <c r="M35" s="188">
        <v>2.5777846518701826E-4</v>
      </c>
      <c r="N35" s="44">
        <v>10</v>
      </c>
      <c r="O35" s="188">
        <v>2.5777846518701826E-4</v>
      </c>
      <c r="P35" s="44"/>
      <c r="Q35" s="188">
        <v>0</v>
      </c>
      <c r="R35" s="44">
        <v>592</v>
      </c>
      <c r="S35" s="188">
        <v>1.5260485139071482E-2</v>
      </c>
      <c r="T35" s="173">
        <v>38793</v>
      </c>
    </row>
    <row r="36" spans="1:20" ht="15" x14ac:dyDescent="0.25">
      <c r="A36" s="423" t="s">
        <v>359</v>
      </c>
      <c r="B36" s="424"/>
      <c r="C36" s="424"/>
      <c r="D36" s="345">
        <v>20300</v>
      </c>
      <c r="E36" s="190">
        <v>0.16213410007587556</v>
      </c>
      <c r="F36" s="345">
        <v>978</v>
      </c>
      <c r="G36" s="190">
        <v>7.8111896489756801E-3</v>
      </c>
      <c r="H36" s="345">
        <v>382</v>
      </c>
      <c r="I36" s="190">
        <v>3.0509963659598261E-3</v>
      </c>
      <c r="J36" s="345">
        <v>96267</v>
      </c>
      <c r="K36" s="190">
        <v>0.76887504492632086</v>
      </c>
      <c r="L36" s="345">
        <v>32</v>
      </c>
      <c r="M36" s="190">
        <v>2.5558084741024721E-4</v>
      </c>
      <c r="N36" s="345">
        <v>19</v>
      </c>
      <c r="O36" s="190">
        <v>1.5175112814983427E-4</v>
      </c>
      <c r="P36" s="345">
        <v>1</v>
      </c>
      <c r="Q36" s="190">
        <v>7.9869014815702254E-6</v>
      </c>
      <c r="R36" s="345">
        <v>7226</v>
      </c>
      <c r="S36" s="190">
        <v>5.7713350105826441E-2</v>
      </c>
      <c r="T36" s="348">
        <v>125205</v>
      </c>
    </row>
    <row r="37" spans="1:20" ht="15" customHeight="1" x14ac:dyDescent="0.2">
      <c r="A37" s="425" t="s">
        <v>360</v>
      </c>
      <c r="B37" s="137" t="s">
        <v>144</v>
      </c>
      <c r="C37" s="137" t="s">
        <v>23</v>
      </c>
      <c r="D37" s="44">
        <v>5953</v>
      </c>
      <c r="E37" s="188">
        <v>0.17295679711787093</v>
      </c>
      <c r="F37" s="44">
        <v>104</v>
      </c>
      <c r="G37" s="188">
        <v>3.0215869142043638E-3</v>
      </c>
      <c r="H37" s="44">
        <v>60</v>
      </c>
      <c r="I37" s="188">
        <v>1.7432232197332868E-3</v>
      </c>
      <c r="J37" s="44">
        <v>25458</v>
      </c>
      <c r="K37" s="188">
        <v>0.73964961213283364</v>
      </c>
      <c r="L37" s="44"/>
      <c r="M37" s="188">
        <v>0</v>
      </c>
      <c r="N37" s="44">
        <v>10</v>
      </c>
      <c r="O37" s="188">
        <v>2.9053720328888112E-4</v>
      </c>
      <c r="P37" s="44">
        <v>1</v>
      </c>
      <c r="Q37" s="188">
        <v>2.9053720328888115E-5</v>
      </c>
      <c r="R37" s="44">
        <v>2833</v>
      </c>
      <c r="S37" s="188">
        <v>8.2309189691740031E-2</v>
      </c>
      <c r="T37" s="173">
        <v>34419</v>
      </c>
    </row>
    <row r="38" spans="1:20" ht="15" customHeight="1" x14ac:dyDescent="0.2">
      <c r="A38" s="425"/>
      <c r="B38" s="137" t="s">
        <v>145</v>
      </c>
      <c r="C38" s="137" t="s">
        <v>73</v>
      </c>
      <c r="D38" s="44">
        <v>6175</v>
      </c>
      <c r="E38" s="188">
        <v>0.21015553211040397</v>
      </c>
      <c r="F38" s="44">
        <v>110</v>
      </c>
      <c r="G38" s="188">
        <v>3.7436613007521356E-3</v>
      </c>
      <c r="H38" s="44">
        <v>173</v>
      </c>
      <c r="I38" s="188">
        <v>5.8877582275465405E-3</v>
      </c>
      <c r="J38" s="44">
        <v>20544</v>
      </c>
      <c r="K38" s="188">
        <v>0.69917979784228979</v>
      </c>
      <c r="L38" s="44">
        <v>3</v>
      </c>
      <c r="M38" s="188">
        <v>1.0209985365687643E-4</v>
      </c>
      <c r="N38" s="44">
        <v>11</v>
      </c>
      <c r="O38" s="188">
        <v>3.7436613007521357E-4</v>
      </c>
      <c r="P38" s="44"/>
      <c r="Q38" s="188">
        <v>0</v>
      </c>
      <c r="R38" s="44">
        <v>2367</v>
      </c>
      <c r="S38" s="188">
        <v>8.0556784535275497E-2</v>
      </c>
      <c r="T38" s="173">
        <v>29383</v>
      </c>
    </row>
    <row r="39" spans="1:20" ht="15" customHeight="1" x14ac:dyDescent="0.2">
      <c r="A39" s="425"/>
      <c r="B39" s="137" t="s">
        <v>146</v>
      </c>
      <c r="C39" s="137" t="s">
        <v>26</v>
      </c>
      <c r="D39" s="44">
        <v>5594</v>
      </c>
      <c r="E39" s="188">
        <v>0.21914051788302583</v>
      </c>
      <c r="F39" s="44">
        <v>124</v>
      </c>
      <c r="G39" s="188">
        <v>4.8576017550045047E-3</v>
      </c>
      <c r="H39" s="44">
        <v>72</v>
      </c>
      <c r="I39" s="188">
        <v>2.820542954518745E-3</v>
      </c>
      <c r="J39" s="44">
        <v>18767</v>
      </c>
      <c r="K39" s="188">
        <v>0.73518235593685122</v>
      </c>
      <c r="L39" s="44">
        <v>1</v>
      </c>
      <c r="M39" s="188">
        <v>3.9174207701649236E-5</v>
      </c>
      <c r="N39" s="44">
        <v>5</v>
      </c>
      <c r="O39" s="188">
        <v>1.9587103850824617E-4</v>
      </c>
      <c r="P39" s="44"/>
      <c r="Q39" s="188">
        <v>0</v>
      </c>
      <c r="R39" s="44">
        <v>964</v>
      </c>
      <c r="S39" s="188">
        <v>3.7763936224389859E-2</v>
      </c>
      <c r="T39" s="173">
        <v>25527</v>
      </c>
    </row>
    <row r="40" spans="1:20" ht="15" customHeight="1" x14ac:dyDescent="0.2">
      <c r="A40" s="425"/>
      <c r="B40" s="137" t="s">
        <v>147</v>
      </c>
      <c r="C40" s="137" t="s">
        <v>215</v>
      </c>
      <c r="D40" s="44">
        <v>3535</v>
      </c>
      <c r="E40" s="188">
        <v>0.11885549055208124</v>
      </c>
      <c r="F40" s="44">
        <v>82</v>
      </c>
      <c r="G40" s="188">
        <v>2.7570439109676553E-3</v>
      </c>
      <c r="H40" s="44">
        <v>101</v>
      </c>
      <c r="I40" s="188">
        <v>3.3958711586308922E-3</v>
      </c>
      <c r="J40" s="44">
        <v>24167</v>
      </c>
      <c r="K40" s="188">
        <v>0.81255463654091853</v>
      </c>
      <c r="L40" s="44">
        <v>1</v>
      </c>
      <c r="M40" s="188">
        <v>3.3622486719117745E-5</v>
      </c>
      <c r="N40" s="44">
        <v>6</v>
      </c>
      <c r="O40" s="188">
        <v>2.0173492031470649E-4</v>
      </c>
      <c r="P40" s="44">
        <v>1</v>
      </c>
      <c r="Q40" s="188">
        <v>3.3622486719117745E-5</v>
      </c>
      <c r="R40" s="44">
        <v>1849</v>
      </c>
      <c r="S40" s="188">
        <v>6.2167977943648714E-2</v>
      </c>
      <c r="T40" s="173">
        <v>29742</v>
      </c>
    </row>
    <row r="41" spans="1:20" ht="15" customHeight="1" x14ac:dyDescent="0.2">
      <c r="A41" s="425"/>
      <c r="B41" s="137" t="s">
        <v>148</v>
      </c>
      <c r="C41" s="137" t="s">
        <v>19</v>
      </c>
      <c r="D41" s="44">
        <v>4940</v>
      </c>
      <c r="E41" s="188">
        <v>0.21057118499573743</v>
      </c>
      <c r="F41" s="44">
        <v>6</v>
      </c>
      <c r="G41" s="188">
        <v>2.5575447570332479E-4</v>
      </c>
      <c r="H41" s="44">
        <v>93</v>
      </c>
      <c r="I41" s="188">
        <v>3.9641943734015344E-3</v>
      </c>
      <c r="J41" s="44">
        <v>17089</v>
      </c>
      <c r="K41" s="188">
        <v>0.72843137254901957</v>
      </c>
      <c r="L41" s="44"/>
      <c r="M41" s="188">
        <v>0</v>
      </c>
      <c r="N41" s="44">
        <v>27</v>
      </c>
      <c r="O41" s="188">
        <v>1.1508951406649615E-3</v>
      </c>
      <c r="P41" s="44">
        <v>29</v>
      </c>
      <c r="Q41" s="188">
        <v>1.2361466325660699E-3</v>
      </c>
      <c r="R41" s="44">
        <v>1276</v>
      </c>
      <c r="S41" s="188">
        <v>5.4390451832907076E-2</v>
      </c>
      <c r="T41" s="173">
        <v>23460</v>
      </c>
    </row>
    <row r="42" spans="1:20" ht="15" x14ac:dyDescent="0.25">
      <c r="A42" s="423" t="s">
        <v>361</v>
      </c>
      <c r="B42" s="424"/>
      <c r="C42" s="424"/>
      <c r="D42" s="345">
        <v>26197</v>
      </c>
      <c r="E42" s="190">
        <v>0.18379861223172503</v>
      </c>
      <c r="F42" s="345">
        <v>426</v>
      </c>
      <c r="G42" s="190">
        <v>2.9888234840140041E-3</v>
      </c>
      <c r="H42" s="345">
        <v>499</v>
      </c>
      <c r="I42" s="190">
        <v>3.5009927664858874E-3</v>
      </c>
      <c r="J42" s="345">
        <v>106025</v>
      </c>
      <c r="K42" s="190">
        <v>0.74387326265864973</v>
      </c>
      <c r="L42" s="345">
        <v>5</v>
      </c>
      <c r="M42" s="190">
        <v>3.5080087840539953E-5</v>
      </c>
      <c r="N42" s="345">
        <v>59</v>
      </c>
      <c r="O42" s="190">
        <v>4.1394503651837142E-4</v>
      </c>
      <c r="P42" s="345">
        <v>31</v>
      </c>
      <c r="Q42" s="190">
        <v>2.1749654461134771E-4</v>
      </c>
      <c r="R42" s="345">
        <v>9289</v>
      </c>
      <c r="S42" s="190">
        <v>6.5171787190155123E-2</v>
      </c>
      <c r="T42" s="348">
        <v>142531</v>
      </c>
    </row>
    <row r="43" spans="1:20" ht="15" customHeight="1" x14ac:dyDescent="0.2">
      <c r="A43" s="425" t="s">
        <v>10</v>
      </c>
      <c r="B43" s="137" t="s">
        <v>149</v>
      </c>
      <c r="C43" s="137" t="s">
        <v>17</v>
      </c>
      <c r="D43" s="44">
        <v>237</v>
      </c>
      <c r="E43" s="188">
        <v>3.9270919635459818E-2</v>
      </c>
      <c r="F43" s="44">
        <v>11</v>
      </c>
      <c r="G43" s="188">
        <v>1.8227009113504556E-3</v>
      </c>
      <c r="H43" s="44">
        <v>62</v>
      </c>
      <c r="I43" s="188">
        <v>1.0273405136702569E-2</v>
      </c>
      <c r="J43" s="44">
        <v>5505</v>
      </c>
      <c r="K43" s="188">
        <v>0.91217895608947808</v>
      </c>
      <c r="L43" s="44"/>
      <c r="M43" s="188">
        <v>0</v>
      </c>
      <c r="N43" s="44"/>
      <c r="O43" s="188">
        <v>0</v>
      </c>
      <c r="P43" s="44"/>
      <c r="Q43" s="188">
        <v>0</v>
      </c>
      <c r="R43" s="44">
        <v>220</v>
      </c>
      <c r="S43" s="188">
        <v>3.6454018227009111E-2</v>
      </c>
      <c r="T43" s="173">
        <v>6035</v>
      </c>
    </row>
    <row r="44" spans="1:20" ht="15" customHeight="1" x14ac:dyDescent="0.2">
      <c r="A44" s="425"/>
      <c r="B44" s="137" t="s">
        <v>150</v>
      </c>
      <c r="C44" s="137" t="s">
        <v>18</v>
      </c>
      <c r="D44" s="44">
        <v>2504</v>
      </c>
      <c r="E44" s="188">
        <v>0.16109109624292331</v>
      </c>
      <c r="F44" s="44">
        <v>58</v>
      </c>
      <c r="G44" s="188">
        <v>3.7313432835820895E-3</v>
      </c>
      <c r="H44" s="44">
        <v>26</v>
      </c>
      <c r="I44" s="188">
        <v>1.6726711271230056E-3</v>
      </c>
      <c r="J44" s="44">
        <v>12017</v>
      </c>
      <c r="K44" s="188">
        <v>0.77309572825527539</v>
      </c>
      <c r="L44" s="44">
        <v>6</v>
      </c>
      <c r="M44" s="188">
        <v>3.8600102933607824E-4</v>
      </c>
      <c r="N44" s="44">
        <v>7</v>
      </c>
      <c r="O44" s="188">
        <v>4.5033453422542463E-4</v>
      </c>
      <c r="P44" s="44"/>
      <c r="Q44" s="188">
        <v>0</v>
      </c>
      <c r="R44" s="44">
        <v>926</v>
      </c>
      <c r="S44" s="188">
        <v>5.9572825527534741E-2</v>
      </c>
      <c r="T44" s="173">
        <v>15544</v>
      </c>
    </row>
    <row r="45" spans="1:20" ht="15" customHeight="1" x14ac:dyDescent="0.2">
      <c r="A45" s="425"/>
      <c r="B45" s="137" t="s">
        <v>151</v>
      </c>
      <c r="C45" s="137" t="s">
        <v>20</v>
      </c>
      <c r="D45" s="44">
        <v>1667</v>
      </c>
      <c r="E45" s="188">
        <v>9.3788680094520085E-2</v>
      </c>
      <c r="F45" s="44">
        <v>221</v>
      </c>
      <c r="G45" s="188">
        <v>1.2433892202092945E-2</v>
      </c>
      <c r="H45" s="44">
        <v>87</v>
      </c>
      <c r="I45" s="188">
        <v>4.8947901429053677E-3</v>
      </c>
      <c r="J45" s="44">
        <v>15733</v>
      </c>
      <c r="K45" s="188">
        <v>0.88516934848655338</v>
      </c>
      <c r="L45" s="44">
        <v>3</v>
      </c>
      <c r="M45" s="188">
        <v>1.6878586699673682E-4</v>
      </c>
      <c r="N45" s="44">
        <v>13</v>
      </c>
      <c r="O45" s="188">
        <v>7.3140542365252611E-4</v>
      </c>
      <c r="P45" s="44"/>
      <c r="Q45" s="188">
        <v>0</v>
      </c>
      <c r="R45" s="44">
        <v>50</v>
      </c>
      <c r="S45" s="188">
        <v>2.813097783278947E-3</v>
      </c>
      <c r="T45" s="173">
        <v>17774</v>
      </c>
    </row>
    <row r="46" spans="1:20" ht="15" customHeight="1" x14ac:dyDescent="0.2">
      <c r="A46" s="425"/>
      <c r="B46" s="137" t="s">
        <v>152</v>
      </c>
      <c r="C46" s="137" t="s">
        <v>48</v>
      </c>
      <c r="D46" s="44">
        <v>10345</v>
      </c>
      <c r="E46" s="188">
        <v>0.22285172658925917</v>
      </c>
      <c r="F46" s="44">
        <v>875</v>
      </c>
      <c r="G46" s="188">
        <v>1.8849227720212833E-2</v>
      </c>
      <c r="H46" s="44">
        <v>923</v>
      </c>
      <c r="I46" s="188">
        <v>1.9883242498007367E-2</v>
      </c>
      <c r="J46" s="44">
        <v>30978</v>
      </c>
      <c r="K46" s="188">
        <v>0.66732728721914647</v>
      </c>
      <c r="L46" s="44">
        <v>165</v>
      </c>
      <c r="M46" s="188">
        <v>3.5544257986687058E-3</v>
      </c>
      <c r="N46" s="44">
        <v>45</v>
      </c>
      <c r="O46" s="188">
        <v>9.6938885418237431E-4</v>
      </c>
      <c r="P46" s="44">
        <v>3</v>
      </c>
      <c r="Q46" s="188">
        <v>6.4625923612158284E-5</v>
      </c>
      <c r="R46" s="44">
        <v>3087</v>
      </c>
      <c r="S46" s="188">
        <v>6.6500075396910885E-2</v>
      </c>
      <c r="T46" s="173">
        <v>46421</v>
      </c>
    </row>
    <row r="47" spans="1:20" ht="15" x14ac:dyDescent="0.25">
      <c r="A47" s="423" t="s">
        <v>174</v>
      </c>
      <c r="B47" s="424"/>
      <c r="C47" s="424"/>
      <c r="D47" s="345">
        <v>14753</v>
      </c>
      <c r="E47" s="190">
        <v>0.17199850770629796</v>
      </c>
      <c r="F47" s="345">
        <v>1165</v>
      </c>
      <c r="G47" s="190">
        <v>1.3582204397603003E-2</v>
      </c>
      <c r="H47" s="345">
        <v>1098</v>
      </c>
      <c r="I47" s="190">
        <v>1.2801081912933989E-2</v>
      </c>
      <c r="J47" s="345">
        <v>64233</v>
      </c>
      <c r="K47" s="190">
        <v>0.74886329190663836</v>
      </c>
      <c r="L47" s="345">
        <v>174</v>
      </c>
      <c r="M47" s="190">
        <v>2.0285867512299764E-3</v>
      </c>
      <c r="N47" s="345">
        <v>65</v>
      </c>
      <c r="O47" s="190">
        <v>7.578053955744165E-4</v>
      </c>
      <c r="P47" s="345">
        <v>3</v>
      </c>
      <c r="Q47" s="190">
        <v>3.4975633641896144E-5</v>
      </c>
      <c r="R47" s="345">
        <v>4283</v>
      </c>
      <c r="S47" s="190">
        <v>4.9933546296080399E-2</v>
      </c>
      <c r="T47" s="348">
        <v>85774</v>
      </c>
    </row>
    <row r="48" spans="1:20" ht="15" customHeight="1" x14ac:dyDescent="0.2">
      <c r="A48" s="344" t="s">
        <v>14</v>
      </c>
      <c r="B48" s="137" t="s">
        <v>153</v>
      </c>
      <c r="C48" s="137" t="s">
        <v>21</v>
      </c>
      <c r="D48" s="44">
        <v>8864</v>
      </c>
      <c r="E48" s="188">
        <v>0.23919261697879002</v>
      </c>
      <c r="F48" s="44">
        <v>174</v>
      </c>
      <c r="G48" s="188">
        <v>4.6953424361811215E-3</v>
      </c>
      <c r="H48" s="44">
        <v>132</v>
      </c>
      <c r="I48" s="188">
        <v>3.5619839171029196E-3</v>
      </c>
      <c r="J48" s="44">
        <v>27355</v>
      </c>
      <c r="K48" s="188">
        <v>0.73816719736629066</v>
      </c>
      <c r="L48" s="44">
        <v>11</v>
      </c>
      <c r="M48" s="188">
        <v>2.9683199309190998E-4</v>
      </c>
      <c r="N48" s="44">
        <v>20</v>
      </c>
      <c r="O48" s="188">
        <v>5.3969453289438179E-4</v>
      </c>
      <c r="P48" s="44"/>
      <c r="Q48" s="188">
        <v>0</v>
      </c>
      <c r="R48" s="44">
        <v>502</v>
      </c>
      <c r="S48" s="188">
        <v>1.3546332775648982E-2</v>
      </c>
      <c r="T48" s="173">
        <v>37058</v>
      </c>
    </row>
    <row r="49" spans="1:20" ht="15" x14ac:dyDescent="0.25">
      <c r="A49" s="423" t="s">
        <v>175</v>
      </c>
      <c r="B49" s="424"/>
      <c r="C49" s="424"/>
      <c r="D49" s="345">
        <v>8864</v>
      </c>
      <c r="E49" s="190">
        <v>0.23919261697879002</v>
      </c>
      <c r="F49" s="345">
        <v>174</v>
      </c>
      <c r="G49" s="190">
        <v>4.6953424361811215E-3</v>
      </c>
      <c r="H49" s="345">
        <v>132</v>
      </c>
      <c r="I49" s="190">
        <v>3.5619839171029196E-3</v>
      </c>
      <c r="J49" s="345">
        <v>27355</v>
      </c>
      <c r="K49" s="190">
        <v>0.73816719736629066</v>
      </c>
      <c r="L49" s="345">
        <v>11</v>
      </c>
      <c r="M49" s="190">
        <v>2.9683199309190998E-4</v>
      </c>
      <c r="N49" s="345">
        <v>20</v>
      </c>
      <c r="O49" s="190">
        <v>5.3969453289438179E-4</v>
      </c>
      <c r="P49" s="345"/>
      <c r="Q49" s="190">
        <v>0</v>
      </c>
      <c r="R49" s="345">
        <v>502</v>
      </c>
      <c r="S49" s="190">
        <v>1.3546332775648982E-2</v>
      </c>
      <c r="T49" s="348">
        <v>37058</v>
      </c>
    </row>
    <row r="50" spans="1:20" ht="15" customHeight="1" x14ac:dyDescent="0.2">
      <c r="A50" s="425" t="s">
        <v>8</v>
      </c>
      <c r="B50" s="137" t="s">
        <v>154</v>
      </c>
      <c r="C50" s="137" t="s">
        <v>62</v>
      </c>
      <c r="D50" s="44">
        <v>13594</v>
      </c>
      <c r="E50" s="188">
        <v>0.2296749341082652</v>
      </c>
      <c r="F50" s="44">
        <v>909</v>
      </c>
      <c r="G50" s="188">
        <v>1.5357842805974183E-2</v>
      </c>
      <c r="H50" s="44">
        <v>276</v>
      </c>
      <c r="I50" s="188">
        <v>4.6631073866324254E-3</v>
      </c>
      <c r="J50" s="44">
        <v>43649</v>
      </c>
      <c r="K50" s="188">
        <v>0.7374636750692708</v>
      </c>
      <c r="L50" s="44">
        <v>142</v>
      </c>
      <c r="M50" s="188">
        <v>2.3991349597891464E-3</v>
      </c>
      <c r="N50" s="44">
        <v>28</v>
      </c>
      <c r="O50" s="188">
        <v>4.7306886531053594E-4</v>
      </c>
      <c r="P50" s="44"/>
      <c r="Q50" s="188">
        <v>0</v>
      </c>
      <c r="R50" s="44">
        <v>590</v>
      </c>
      <c r="S50" s="188">
        <v>9.9682368047577206E-3</v>
      </c>
      <c r="T50" s="173">
        <v>59188</v>
      </c>
    </row>
    <row r="51" spans="1:20" ht="15" customHeight="1" x14ac:dyDescent="0.2">
      <c r="A51" s="425"/>
      <c r="B51" s="137" t="s">
        <v>155</v>
      </c>
      <c r="C51" s="137" t="s">
        <v>40</v>
      </c>
      <c r="D51" s="44">
        <v>5764</v>
      </c>
      <c r="E51" s="188">
        <v>0.18176084762865793</v>
      </c>
      <c r="F51" s="44">
        <v>647</v>
      </c>
      <c r="G51" s="188">
        <v>2.0402371342078708E-2</v>
      </c>
      <c r="H51" s="44">
        <v>44</v>
      </c>
      <c r="I51" s="188">
        <v>1.3874873864783048E-3</v>
      </c>
      <c r="J51" s="44">
        <v>24768</v>
      </c>
      <c r="K51" s="188">
        <v>0.78102926337033296</v>
      </c>
      <c r="L51" s="44">
        <v>3</v>
      </c>
      <c r="M51" s="188">
        <v>9.4601412714429863E-5</v>
      </c>
      <c r="N51" s="44"/>
      <c r="O51" s="188">
        <v>0</v>
      </c>
      <c r="P51" s="44"/>
      <c r="Q51" s="188">
        <v>0</v>
      </c>
      <c r="R51" s="44">
        <v>486</v>
      </c>
      <c r="S51" s="188">
        <v>1.5325428859737639E-2</v>
      </c>
      <c r="T51" s="173">
        <v>31712</v>
      </c>
    </row>
    <row r="52" spans="1:20" ht="15" customHeight="1" x14ac:dyDescent="0.2">
      <c r="A52" s="425"/>
      <c r="B52" s="137" t="s">
        <v>156</v>
      </c>
      <c r="C52" s="137" t="s">
        <v>41</v>
      </c>
      <c r="D52" s="44">
        <v>1540</v>
      </c>
      <c r="E52" s="188">
        <v>7.0149865622010657E-2</v>
      </c>
      <c r="F52" s="44">
        <v>311</v>
      </c>
      <c r="G52" s="188">
        <v>1.4166628706782673E-2</v>
      </c>
      <c r="H52" s="44">
        <v>22</v>
      </c>
      <c r="I52" s="188">
        <v>1.0021409374572951E-3</v>
      </c>
      <c r="J52" s="44">
        <v>19662</v>
      </c>
      <c r="K52" s="188">
        <v>0.89564068692206078</v>
      </c>
      <c r="L52" s="44">
        <v>2</v>
      </c>
      <c r="M52" s="188">
        <v>9.1103721587026823E-5</v>
      </c>
      <c r="N52" s="44">
        <v>1</v>
      </c>
      <c r="O52" s="188">
        <v>4.5551860793513412E-5</v>
      </c>
      <c r="P52" s="44"/>
      <c r="Q52" s="188">
        <v>0</v>
      </c>
      <c r="R52" s="44">
        <v>415</v>
      </c>
      <c r="S52" s="188">
        <v>1.8904022229308069E-2</v>
      </c>
      <c r="T52" s="173">
        <v>21953</v>
      </c>
    </row>
    <row r="53" spans="1:20" ht="15" customHeight="1" x14ac:dyDescent="0.2">
      <c r="A53" s="425"/>
      <c r="B53" s="137" t="s">
        <v>157</v>
      </c>
      <c r="C53" s="137" t="s">
        <v>42</v>
      </c>
      <c r="D53" s="44">
        <v>5707</v>
      </c>
      <c r="E53" s="188">
        <v>0.14711417008223132</v>
      </c>
      <c r="F53" s="44">
        <v>1492</v>
      </c>
      <c r="G53" s="188">
        <v>3.846054700590313E-2</v>
      </c>
      <c r="H53" s="44">
        <v>128</v>
      </c>
      <c r="I53" s="188">
        <v>3.2995643543938338E-3</v>
      </c>
      <c r="J53" s="44">
        <v>29065</v>
      </c>
      <c r="K53" s="188">
        <v>0.74923310906606866</v>
      </c>
      <c r="L53" s="44">
        <v>11</v>
      </c>
      <c r="M53" s="188">
        <v>2.8355631170572012E-4</v>
      </c>
      <c r="N53" s="44">
        <v>5</v>
      </c>
      <c r="O53" s="188">
        <v>1.2888923259350913E-4</v>
      </c>
      <c r="P53" s="44">
        <v>1</v>
      </c>
      <c r="Q53" s="188">
        <v>2.5777846518701826E-5</v>
      </c>
      <c r="R53" s="44">
        <v>2384</v>
      </c>
      <c r="S53" s="188">
        <v>6.1454386100585158E-2</v>
      </c>
      <c r="T53" s="173">
        <v>38793</v>
      </c>
    </row>
    <row r="54" spans="1:20" ht="15" customHeight="1" x14ac:dyDescent="0.2">
      <c r="A54" s="425"/>
      <c r="B54" s="137" t="s">
        <v>158</v>
      </c>
      <c r="C54" s="137" t="s">
        <v>43</v>
      </c>
      <c r="D54" s="44">
        <v>375</v>
      </c>
      <c r="E54" s="188">
        <v>2.0754925835731679E-2</v>
      </c>
      <c r="F54" s="44">
        <v>120</v>
      </c>
      <c r="G54" s="188">
        <v>6.6415762674341379E-3</v>
      </c>
      <c r="H54" s="44">
        <v>232</v>
      </c>
      <c r="I54" s="188">
        <v>1.2840380783706E-2</v>
      </c>
      <c r="J54" s="44">
        <v>17338</v>
      </c>
      <c r="K54" s="188">
        <v>0.95959707770644231</v>
      </c>
      <c r="L54" s="44"/>
      <c r="M54" s="188">
        <v>0</v>
      </c>
      <c r="N54" s="44"/>
      <c r="O54" s="188">
        <v>0</v>
      </c>
      <c r="P54" s="44">
        <v>1</v>
      </c>
      <c r="Q54" s="188">
        <v>5.5346468895284479E-5</v>
      </c>
      <c r="R54" s="44">
        <v>2</v>
      </c>
      <c r="S54" s="188">
        <v>1.1069293779056896E-4</v>
      </c>
      <c r="T54" s="173">
        <v>18068</v>
      </c>
    </row>
    <row r="55" spans="1:20" ht="15" customHeight="1" x14ac:dyDescent="0.2">
      <c r="A55" s="425"/>
      <c r="B55" s="137" t="s">
        <v>159</v>
      </c>
      <c r="C55" s="137" t="s">
        <v>44</v>
      </c>
      <c r="D55" s="44">
        <v>4108</v>
      </c>
      <c r="E55" s="188">
        <v>9.7870110068137423E-2</v>
      </c>
      <c r="F55" s="44">
        <v>51</v>
      </c>
      <c r="G55" s="188">
        <v>1.2150378805927478E-3</v>
      </c>
      <c r="H55" s="44">
        <v>114</v>
      </c>
      <c r="I55" s="188">
        <v>2.715967027207319E-3</v>
      </c>
      <c r="J55" s="44">
        <v>31285</v>
      </c>
      <c r="K55" s="188">
        <v>0.74534235479106115</v>
      </c>
      <c r="L55" s="44">
        <v>2</v>
      </c>
      <c r="M55" s="188">
        <v>4.7648544336970506E-5</v>
      </c>
      <c r="N55" s="44">
        <v>12</v>
      </c>
      <c r="O55" s="188">
        <v>2.8589126602182304E-4</v>
      </c>
      <c r="P55" s="44"/>
      <c r="Q55" s="188">
        <v>0</v>
      </c>
      <c r="R55" s="44">
        <v>6402</v>
      </c>
      <c r="S55" s="188">
        <v>0.15252299042264258</v>
      </c>
      <c r="T55" s="173">
        <v>41974</v>
      </c>
    </row>
    <row r="56" spans="1:20" ht="15" x14ac:dyDescent="0.25">
      <c r="A56" s="423" t="s">
        <v>176</v>
      </c>
      <c r="B56" s="424"/>
      <c r="C56" s="424"/>
      <c r="D56" s="345">
        <v>31088</v>
      </c>
      <c r="E56" s="190">
        <v>0.14685763954499073</v>
      </c>
      <c r="F56" s="345">
        <v>3530</v>
      </c>
      <c r="G56" s="190">
        <v>1.6675484675560258E-2</v>
      </c>
      <c r="H56" s="345">
        <v>816</v>
      </c>
      <c r="I56" s="190">
        <v>3.8547296020558556E-3</v>
      </c>
      <c r="J56" s="345">
        <v>165767</v>
      </c>
      <c r="K56" s="190">
        <v>0.78307225728430518</v>
      </c>
      <c r="L56" s="345">
        <v>160</v>
      </c>
      <c r="M56" s="190">
        <v>7.5582933373644231E-4</v>
      </c>
      <c r="N56" s="345">
        <v>46</v>
      </c>
      <c r="O56" s="190">
        <v>2.1730093344922717E-4</v>
      </c>
      <c r="P56" s="345">
        <v>2</v>
      </c>
      <c r="Q56" s="190">
        <v>9.4478666717055282E-6</v>
      </c>
      <c r="R56" s="345">
        <v>10279</v>
      </c>
      <c r="S56" s="190">
        <v>4.8557310759230567E-2</v>
      </c>
      <c r="T56" s="348">
        <v>211688</v>
      </c>
    </row>
    <row r="57" spans="1:20" ht="15" customHeight="1" x14ac:dyDescent="0.2">
      <c r="A57" s="425" t="s">
        <v>9</v>
      </c>
      <c r="B57" s="137" t="s">
        <v>160</v>
      </c>
      <c r="C57" s="137" t="s">
        <v>312</v>
      </c>
      <c r="D57" s="44">
        <v>10496</v>
      </c>
      <c r="E57" s="188">
        <v>0.21057700024075116</v>
      </c>
      <c r="F57" s="44">
        <v>299</v>
      </c>
      <c r="G57" s="188">
        <v>5.998715993900971E-3</v>
      </c>
      <c r="H57" s="44">
        <v>630</v>
      </c>
      <c r="I57" s="188">
        <v>1.2639435037316427E-2</v>
      </c>
      <c r="J57" s="44">
        <v>35601</v>
      </c>
      <c r="K57" s="188">
        <v>0.71424845518016211</v>
      </c>
      <c r="L57" s="44">
        <v>10</v>
      </c>
      <c r="M57" s="188">
        <v>2.0062595297327661E-4</v>
      </c>
      <c r="N57" s="44">
        <v>3</v>
      </c>
      <c r="O57" s="188">
        <v>6.0187785891982986E-5</v>
      </c>
      <c r="P57" s="44"/>
      <c r="Q57" s="188">
        <v>0</v>
      </c>
      <c r="R57" s="44">
        <v>2805</v>
      </c>
      <c r="S57" s="188">
        <v>5.6275579809004092E-2</v>
      </c>
      <c r="T57" s="173">
        <v>49844</v>
      </c>
    </row>
    <row r="58" spans="1:20" ht="15" customHeight="1" x14ac:dyDescent="0.2">
      <c r="A58" s="425"/>
      <c r="B58" s="137" t="s">
        <v>161</v>
      </c>
      <c r="C58" s="137" t="s">
        <v>45</v>
      </c>
      <c r="D58" s="44">
        <v>1970</v>
      </c>
      <c r="E58" s="188">
        <v>7.500475918522749E-2</v>
      </c>
      <c r="F58" s="44">
        <v>69</v>
      </c>
      <c r="G58" s="188">
        <v>2.6270702455739579E-3</v>
      </c>
      <c r="H58" s="44">
        <v>81</v>
      </c>
      <c r="I58" s="188">
        <v>3.0839520274129071E-3</v>
      </c>
      <c r="J58" s="44">
        <v>21554</v>
      </c>
      <c r="K58" s="188">
        <v>0.82063582714639249</v>
      </c>
      <c r="L58" s="44">
        <v>3</v>
      </c>
      <c r="M58" s="188">
        <v>1.1422044545973729E-4</v>
      </c>
      <c r="N58" s="44">
        <v>2</v>
      </c>
      <c r="O58" s="188">
        <v>7.6146963639824863E-5</v>
      </c>
      <c r="P58" s="44"/>
      <c r="Q58" s="188">
        <v>0</v>
      </c>
      <c r="R58" s="44">
        <v>2586</v>
      </c>
      <c r="S58" s="188">
        <v>9.8458023986293552E-2</v>
      </c>
      <c r="T58" s="173">
        <v>26265</v>
      </c>
    </row>
    <row r="59" spans="1:20" ht="15" customHeight="1" x14ac:dyDescent="0.2">
      <c r="A59" s="425"/>
      <c r="B59" s="137" t="s">
        <v>162</v>
      </c>
      <c r="C59" s="137" t="s">
        <v>46</v>
      </c>
      <c r="D59" s="44">
        <v>4160</v>
      </c>
      <c r="E59" s="188">
        <v>0.15435992578849722</v>
      </c>
      <c r="F59" s="44">
        <v>93</v>
      </c>
      <c r="G59" s="188">
        <v>3.450834879406308E-3</v>
      </c>
      <c r="H59" s="44">
        <v>177</v>
      </c>
      <c r="I59" s="188">
        <v>6.5677179962894249E-3</v>
      </c>
      <c r="J59" s="44">
        <v>22474</v>
      </c>
      <c r="K59" s="188">
        <v>0.83391465677179966</v>
      </c>
      <c r="L59" s="44">
        <v>1</v>
      </c>
      <c r="M59" s="188">
        <v>3.7105751391465674E-5</v>
      </c>
      <c r="N59" s="44">
        <v>1</v>
      </c>
      <c r="O59" s="188">
        <v>3.7105751391465674E-5</v>
      </c>
      <c r="P59" s="44"/>
      <c r="Q59" s="188">
        <v>0</v>
      </c>
      <c r="R59" s="44">
        <v>44</v>
      </c>
      <c r="S59" s="188">
        <v>1.6326530612244899E-3</v>
      </c>
      <c r="T59" s="173">
        <v>26950</v>
      </c>
    </row>
    <row r="60" spans="1:20" ht="15" customHeight="1" x14ac:dyDescent="0.2">
      <c r="A60" s="425"/>
      <c r="B60" s="137" t="s">
        <v>163</v>
      </c>
      <c r="C60" s="137" t="s">
        <v>217</v>
      </c>
      <c r="D60" s="44">
        <v>5706</v>
      </c>
      <c r="E60" s="188">
        <v>0.1472440132122213</v>
      </c>
      <c r="F60" s="44">
        <v>210</v>
      </c>
      <c r="G60" s="188">
        <v>5.4190751445086704E-3</v>
      </c>
      <c r="H60" s="44">
        <v>275</v>
      </c>
      <c r="I60" s="188">
        <v>7.0964079273327825E-3</v>
      </c>
      <c r="J60" s="44">
        <v>32235</v>
      </c>
      <c r="K60" s="188">
        <v>0.83182803468208089</v>
      </c>
      <c r="L60" s="44">
        <v>4</v>
      </c>
      <c r="M60" s="188">
        <v>1.0322047894302229E-4</v>
      </c>
      <c r="N60" s="44">
        <v>2</v>
      </c>
      <c r="O60" s="188">
        <v>5.1610239471511145E-5</v>
      </c>
      <c r="P60" s="44">
        <v>41</v>
      </c>
      <c r="Q60" s="188">
        <v>1.0580099091659786E-3</v>
      </c>
      <c r="R60" s="44">
        <v>279</v>
      </c>
      <c r="S60" s="188">
        <v>7.1996284062758051E-3</v>
      </c>
      <c r="T60" s="173">
        <v>38752</v>
      </c>
    </row>
    <row r="61" spans="1:20" ht="15" x14ac:dyDescent="0.25">
      <c r="A61" s="423" t="s">
        <v>177</v>
      </c>
      <c r="B61" s="424"/>
      <c r="C61" s="424"/>
      <c r="D61" s="345">
        <v>22332</v>
      </c>
      <c r="E61" s="190">
        <v>0.15747720557643624</v>
      </c>
      <c r="F61" s="345">
        <v>671</v>
      </c>
      <c r="G61" s="190">
        <v>4.7316498720127494E-3</v>
      </c>
      <c r="H61" s="345">
        <v>1163</v>
      </c>
      <c r="I61" s="190">
        <v>8.2010563355451975E-3</v>
      </c>
      <c r="J61" s="345">
        <v>111864</v>
      </c>
      <c r="K61" s="190">
        <v>0.7888245622694996</v>
      </c>
      <c r="L61" s="345">
        <v>18</v>
      </c>
      <c r="M61" s="190">
        <v>1.2692950476338226E-4</v>
      </c>
      <c r="N61" s="345">
        <v>8</v>
      </c>
      <c r="O61" s="190">
        <v>5.6413113228169886E-5</v>
      </c>
      <c r="P61" s="345">
        <v>41</v>
      </c>
      <c r="Q61" s="190">
        <v>2.8911720529437067E-4</v>
      </c>
      <c r="R61" s="345">
        <v>5714</v>
      </c>
      <c r="S61" s="190">
        <v>4.0293066123220346E-2</v>
      </c>
      <c r="T61" s="348">
        <v>141811</v>
      </c>
    </row>
    <row r="62" spans="1:20" ht="15" customHeight="1" x14ac:dyDescent="0.2">
      <c r="A62" s="425" t="s">
        <v>168</v>
      </c>
      <c r="B62" s="137" t="s">
        <v>126</v>
      </c>
      <c r="C62" s="137" t="s">
        <v>239</v>
      </c>
      <c r="D62" s="44">
        <v>11777</v>
      </c>
      <c r="E62" s="188">
        <v>0.23056441982027839</v>
      </c>
      <c r="F62" s="44"/>
      <c r="G62" s="188">
        <v>0</v>
      </c>
      <c r="H62" s="44">
        <v>2104</v>
      </c>
      <c r="I62" s="188">
        <v>4.1191096145186866E-2</v>
      </c>
      <c r="J62" s="44">
        <v>36919</v>
      </c>
      <c r="K62" s="188">
        <v>0.72278235674151803</v>
      </c>
      <c r="L62" s="44">
        <v>147</v>
      </c>
      <c r="M62" s="188">
        <v>2.8778950253528848E-3</v>
      </c>
      <c r="N62" s="44">
        <v>17</v>
      </c>
      <c r="O62" s="188">
        <v>3.3281779204761251E-4</v>
      </c>
      <c r="P62" s="44">
        <v>1</v>
      </c>
      <c r="Q62" s="188">
        <v>1.9577517179271325E-5</v>
      </c>
      <c r="R62" s="44">
        <v>114</v>
      </c>
      <c r="S62" s="188">
        <v>2.231836958436931E-3</v>
      </c>
      <c r="T62" s="173">
        <v>51079</v>
      </c>
    </row>
    <row r="63" spans="1:20" ht="15" customHeight="1" x14ac:dyDescent="0.2">
      <c r="A63" s="425"/>
      <c r="B63" s="137" t="s">
        <v>178</v>
      </c>
      <c r="C63" s="137" t="s">
        <v>240</v>
      </c>
      <c r="D63" s="44">
        <v>536</v>
      </c>
      <c r="E63" s="188">
        <v>3.3527240883217617E-2</v>
      </c>
      <c r="F63" s="44">
        <v>89</v>
      </c>
      <c r="G63" s="188">
        <v>5.5670232063551638E-3</v>
      </c>
      <c r="H63" s="44">
        <v>336</v>
      </c>
      <c r="I63" s="188">
        <v>2.1017076374554324E-2</v>
      </c>
      <c r="J63" s="44">
        <v>14979</v>
      </c>
      <c r="K63" s="188">
        <v>0.93694877087633699</v>
      </c>
      <c r="L63" s="44">
        <v>2</v>
      </c>
      <c r="M63" s="188">
        <v>1.2510164508663289E-4</v>
      </c>
      <c r="N63" s="44"/>
      <c r="O63" s="188">
        <v>0</v>
      </c>
      <c r="P63" s="44"/>
      <c r="Q63" s="188">
        <v>0</v>
      </c>
      <c r="R63" s="44">
        <v>45</v>
      </c>
      <c r="S63" s="188">
        <v>2.81478701444924E-3</v>
      </c>
      <c r="T63" s="173">
        <v>15987</v>
      </c>
    </row>
    <row r="64" spans="1:20" ht="15" customHeight="1" x14ac:dyDescent="0.2">
      <c r="A64" s="425"/>
      <c r="B64" s="137" t="s">
        <v>179</v>
      </c>
      <c r="C64" s="137" t="s">
        <v>241</v>
      </c>
      <c r="D64" s="44">
        <v>216</v>
      </c>
      <c r="E64" s="188">
        <v>2.7699410105155167E-2</v>
      </c>
      <c r="F64" s="44">
        <v>22</v>
      </c>
      <c r="G64" s="188">
        <v>2.8212362144139523E-3</v>
      </c>
      <c r="H64" s="44">
        <v>66</v>
      </c>
      <c r="I64" s="188">
        <v>8.4637086432418577E-3</v>
      </c>
      <c r="J64" s="44">
        <v>7481</v>
      </c>
      <c r="K64" s="188">
        <v>0.95934855091048987</v>
      </c>
      <c r="L64" s="44">
        <v>4</v>
      </c>
      <c r="M64" s="188">
        <v>5.1295203898435492E-4</v>
      </c>
      <c r="N64" s="44"/>
      <c r="O64" s="188">
        <v>0</v>
      </c>
      <c r="P64" s="44"/>
      <c r="Q64" s="188">
        <v>0</v>
      </c>
      <c r="R64" s="44">
        <v>9</v>
      </c>
      <c r="S64" s="188">
        <v>1.1541420877147987E-3</v>
      </c>
      <c r="T64" s="173">
        <v>7798</v>
      </c>
    </row>
    <row r="65" spans="1:20" ht="15" x14ac:dyDescent="0.25">
      <c r="A65" s="423" t="s">
        <v>313</v>
      </c>
      <c r="B65" s="424"/>
      <c r="C65" s="424"/>
      <c r="D65" s="345">
        <v>12529</v>
      </c>
      <c r="E65" s="190">
        <v>0.16735680701004488</v>
      </c>
      <c r="F65" s="345">
        <v>111</v>
      </c>
      <c r="G65" s="190">
        <v>1.4826886086770678E-3</v>
      </c>
      <c r="H65" s="345">
        <v>2506</v>
      </c>
      <c r="I65" s="190">
        <v>3.3474032913015601E-2</v>
      </c>
      <c r="J65" s="345">
        <v>59379</v>
      </c>
      <c r="K65" s="190">
        <v>0.79315826031203251</v>
      </c>
      <c r="L65" s="345">
        <v>153</v>
      </c>
      <c r="M65" s="190">
        <v>2.0437059200683907E-3</v>
      </c>
      <c r="N65" s="345">
        <v>17</v>
      </c>
      <c r="O65" s="190">
        <v>2.2707843556315452E-4</v>
      </c>
      <c r="P65" s="345">
        <v>1</v>
      </c>
      <c r="Q65" s="190">
        <v>1.3357555033126736E-5</v>
      </c>
      <c r="R65" s="345">
        <v>168</v>
      </c>
      <c r="S65" s="190">
        <v>2.2440692455652916E-3</v>
      </c>
      <c r="T65" s="348">
        <v>74864</v>
      </c>
    </row>
    <row r="66" spans="1:20" ht="15" x14ac:dyDescent="0.25">
      <c r="A66" s="199" t="s">
        <v>11</v>
      </c>
      <c r="B66" s="137" t="s">
        <v>116</v>
      </c>
      <c r="C66" s="137" t="s">
        <v>49</v>
      </c>
      <c r="D66" s="44">
        <v>12532</v>
      </c>
      <c r="E66" s="188">
        <v>0.21508993546615407</v>
      </c>
      <c r="F66" s="44">
        <v>435</v>
      </c>
      <c r="G66" s="188">
        <v>7.4660167513387341E-3</v>
      </c>
      <c r="H66" s="44">
        <v>1030</v>
      </c>
      <c r="I66" s="188">
        <v>1.7678154606618153E-2</v>
      </c>
      <c r="J66" s="44">
        <v>41787</v>
      </c>
      <c r="K66" s="188">
        <v>0.71720101606480846</v>
      </c>
      <c r="L66" s="44">
        <v>9</v>
      </c>
      <c r="M66" s="188">
        <v>1.5446931209666347E-4</v>
      </c>
      <c r="N66" s="44">
        <v>42</v>
      </c>
      <c r="O66" s="188">
        <v>7.2085678978442945E-4</v>
      </c>
      <c r="P66" s="44"/>
      <c r="Q66" s="188">
        <v>0</v>
      </c>
      <c r="R66" s="44">
        <v>2429</v>
      </c>
      <c r="S66" s="188">
        <v>4.1689551009199508E-2</v>
      </c>
      <c r="T66" s="173">
        <v>58264</v>
      </c>
    </row>
    <row r="67" spans="1:20" ht="15" x14ac:dyDescent="0.25">
      <c r="A67" s="199" t="s">
        <v>13</v>
      </c>
      <c r="B67" s="137" t="s">
        <v>117</v>
      </c>
      <c r="C67" s="137" t="s">
        <v>50</v>
      </c>
      <c r="D67" s="44">
        <v>1404</v>
      </c>
      <c r="E67" s="188">
        <v>1.6730019899667544E-2</v>
      </c>
      <c r="F67" s="44">
        <v>1301</v>
      </c>
      <c r="G67" s="188">
        <v>1.5502675134948345E-2</v>
      </c>
      <c r="H67" s="44">
        <v>1311</v>
      </c>
      <c r="I67" s="188">
        <v>1.5621834820843412E-2</v>
      </c>
      <c r="J67" s="44">
        <v>79729</v>
      </c>
      <c r="K67" s="188">
        <v>0.9500482596727875</v>
      </c>
      <c r="L67" s="44">
        <v>41</v>
      </c>
      <c r="M67" s="188">
        <v>4.8855471216977875E-4</v>
      </c>
      <c r="N67" s="44">
        <v>18</v>
      </c>
      <c r="O67" s="188">
        <v>2.1448743461112237E-4</v>
      </c>
      <c r="P67" s="44">
        <v>1</v>
      </c>
      <c r="Q67" s="188">
        <v>1.1915968589506798E-5</v>
      </c>
      <c r="R67" s="44">
        <v>116</v>
      </c>
      <c r="S67" s="188">
        <v>1.3822523563827886E-3</v>
      </c>
      <c r="T67" s="173">
        <v>83921</v>
      </c>
    </row>
    <row r="68" spans="1:20" ht="15" x14ac:dyDescent="0.25">
      <c r="A68" s="199" t="s">
        <v>12</v>
      </c>
      <c r="B68" s="137" t="s">
        <v>134</v>
      </c>
      <c r="C68" s="137" t="s">
        <v>51</v>
      </c>
      <c r="D68" s="44">
        <v>10332</v>
      </c>
      <c r="E68" s="188">
        <v>0.12616771073744368</v>
      </c>
      <c r="F68" s="44">
        <v>797</v>
      </c>
      <c r="G68" s="188">
        <v>9.7324492312952579E-3</v>
      </c>
      <c r="H68" s="44">
        <v>3638</v>
      </c>
      <c r="I68" s="188">
        <v>4.4424906277857154E-2</v>
      </c>
      <c r="J68" s="44">
        <v>49306</v>
      </c>
      <c r="K68" s="188">
        <v>0.60209302609566373</v>
      </c>
      <c r="L68" s="44">
        <v>593</v>
      </c>
      <c r="M68" s="188">
        <v>7.2413329914154181E-3</v>
      </c>
      <c r="N68" s="44">
        <v>53</v>
      </c>
      <c r="O68" s="188">
        <v>6.4720176820407612E-4</v>
      </c>
      <c r="P68" s="44">
        <v>29</v>
      </c>
      <c r="Q68" s="188">
        <v>3.5412926939468317E-4</v>
      </c>
      <c r="R68" s="44">
        <v>17143</v>
      </c>
      <c r="S68" s="188">
        <v>0.209339243628726</v>
      </c>
      <c r="T68" s="173">
        <v>81891</v>
      </c>
    </row>
    <row r="69" spans="1:20" ht="15" customHeight="1" x14ac:dyDescent="0.2">
      <c r="A69" s="425" t="s">
        <v>169</v>
      </c>
      <c r="B69" s="137" t="s">
        <v>180</v>
      </c>
      <c r="C69" s="137" t="s">
        <v>181</v>
      </c>
      <c r="D69" s="44">
        <v>10700</v>
      </c>
      <c r="E69" s="188">
        <v>0.18368152713164987</v>
      </c>
      <c r="F69" s="44">
        <v>1869</v>
      </c>
      <c r="G69" s="188">
        <v>3.2084184505519031E-2</v>
      </c>
      <c r="H69" s="44">
        <v>1170</v>
      </c>
      <c r="I69" s="188">
        <v>2.0084802499442087E-2</v>
      </c>
      <c r="J69" s="44">
        <v>43949</v>
      </c>
      <c r="K69" s="188">
        <v>0.75445041457092343</v>
      </c>
      <c r="L69" s="44">
        <v>188</v>
      </c>
      <c r="M69" s="188">
        <v>3.2273015982009511E-3</v>
      </c>
      <c r="N69" s="44">
        <v>23</v>
      </c>
      <c r="O69" s="188">
        <v>3.9482945084373336E-4</v>
      </c>
      <c r="P69" s="44">
        <v>2</v>
      </c>
      <c r="Q69" s="188">
        <v>3.4332995725542034E-5</v>
      </c>
      <c r="R69" s="44">
        <v>352</v>
      </c>
      <c r="S69" s="188">
        <v>6.0426072476953974E-3</v>
      </c>
      <c r="T69" s="173">
        <v>58253</v>
      </c>
    </row>
    <row r="70" spans="1:20" ht="15" customHeight="1" x14ac:dyDescent="0.2">
      <c r="A70" s="425"/>
      <c r="B70" s="137" t="s">
        <v>182</v>
      </c>
      <c r="C70" s="137" t="s">
        <v>183</v>
      </c>
      <c r="D70" s="44">
        <v>128</v>
      </c>
      <c r="E70" s="188">
        <v>5.2119385968484059E-3</v>
      </c>
      <c r="F70" s="44">
        <v>87</v>
      </c>
      <c r="G70" s="188">
        <v>3.5424895150454011E-3</v>
      </c>
      <c r="H70" s="44">
        <v>47</v>
      </c>
      <c r="I70" s="188">
        <v>1.913758703530274E-3</v>
      </c>
      <c r="J70" s="44">
        <v>24094</v>
      </c>
      <c r="K70" s="188">
        <v>0.98106600431613666</v>
      </c>
      <c r="L70" s="44">
        <v>13</v>
      </c>
      <c r="M70" s="188">
        <v>5.2933751374241618E-4</v>
      </c>
      <c r="N70" s="44"/>
      <c r="O70" s="188">
        <v>0</v>
      </c>
      <c r="P70" s="44"/>
      <c r="Q70" s="188">
        <v>0</v>
      </c>
      <c r="R70" s="44">
        <v>190</v>
      </c>
      <c r="S70" s="188">
        <v>7.7364713546968526E-3</v>
      </c>
      <c r="T70" s="173">
        <v>24559</v>
      </c>
    </row>
    <row r="71" spans="1:20" ht="15" customHeight="1" x14ac:dyDescent="0.2">
      <c r="A71" s="425"/>
      <c r="B71" s="137" t="s">
        <v>184</v>
      </c>
      <c r="C71" s="137" t="s">
        <v>185</v>
      </c>
      <c r="D71" s="44">
        <v>310</v>
      </c>
      <c r="E71" s="188">
        <v>4.591912309287513E-2</v>
      </c>
      <c r="F71" s="44">
        <v>38</v>
      </c>
      <c r="G71" s="188">
        <v>5.6287957339653388E-3</v>
      </c>
      <c r="H71" s="44">
        <v>16</v>
      </c>
      <c r="I71" s="188">
        <v>2.3700192564064583E-3</v>
      </c>
      <c r="J71" s="44">
        <v>6299</v>
      </c>
      <c r="K71" s="188">
        <v>0.93304695600651755</v>
      </c>
      <c r="L71" s="44">
        <v>2</v>
      </c>
      <c r="M71" s="188">
        <v>2.9625240705080728E-4</v>
      </c>
      <c r="N71" s="44"/>
      <c r="O71" s="188">
        <v>0</v>
      </c>
      <c r="P71" s="44"/>
      <c r="Q71" s="188">
        <v>0</v>
      </c>
      <c r="R71" s="44">
        <v>86</v>
      </c>
      <c r="S71" s="188">
        <v>1.2738853503184714E-2</v>
      </c>
      <c r="T71" s="173">
        <v>6751</v>
      </c>
    </row>
    <row r="72" spans="1:20" ht="15" customHeight="1" x14ac:dyDescent="0.2">
      <c r="A72" s="425"/>
      <c r="B72" s="137" t="s">
        <v>186</v>
      </c>
      <c r="C72" s="137" t="s">
        <v>187</v>
      </c>
      <c r="D72" s="44">
        <v>1142</v>
      </c>
      <c r="E72" s="188">
        <v>4.2909746749830918E-2</v>
      </c>
      <c r="F72" s="44">
        <v>112</v>
      </c>
      <c r="G72" s="188">
        <v>4.2083114150447132E-3</v>
      </c>
      <c r="H72" s="44">
        <v>50</v>
      </c>
      <c r="I72" s="188">
        <v>1.8787104531449612E-3</v>
      </c>
      <c r="J72" s="44">
        <v>25186</v>
      </c>
      <c r="K72" s="188">
        <v>0.94634402945817986</v>
      </c>
      <c r="L72" s="44">
        <v>3</v>
      </c>
      <c r="M72" s="188">
        <v>1.1272262718869767E-4</v>
      </c>
      <c r="N72" s="44"/>
      <c r="O72" s="188">
        <v>0</v>
      </c>
      <c r="P72" s="44"/>
      <c r="Q72" s="188">
        <v>0</v>
      </c>
      <c r="R72" s="44">
        <v>121</v>
      </c>
      <c r="S72" s="188">
        <v>4.5464792966108062E-3</v>
      </c>
      <c r="T72" s="173">
        <v>26614</v>
      </c>
    </row>
    <row r="73" spans="1:20" ht="15" customHeight="1" x14ac:dyDescent="0.2">
      <c r="A73" s="425"/>
      <c r="B73" s="137" t="s">
        <v>188</v>
      </c>
      <c r="C73" s="137" t="s">
        <v>189</v>
      </c>
      <c r="D73" s="44">
        <v>15</v>
      </c>
      <c r="E73" s="188">
        <v>6.868131868131868E-3</v>
      </c>
      <c r="F73" s="44">
        <v>20</v>
      </c>
      <c r="G73" s="188">
        <v>9.1575091575091579E-3</v>
      </c>
      <c r="H73" s="44">
        <v>15</v>
      </c>
      <c r="I73" s="188">
        <v>6.868131868131868E-3</v>
      </c>
      <c r="J73" s="44">
        <v>2105</v>
      </c>
      <c r="K73" s="188">
        <v>0.96382783882783885</v>
      </c>
      <c r="L73" s="44"/>
      <c r="M73" s="188">
        <v>0</v>
      </c>
      <c r="N73" s="44"/>
      <c r="O73" s="188">
        <v>0</v>
      </c>
      <c r="P73" s="44"/>
      <c r="Q73" s="188">
        <v>0</v>
      </c>
      <c r="R73" s="44">
        <v>29</v>
      </c>
      <c r="S73" s="188">
        <v>1.3278388278388278E-2</v>
      </c>
      <c r="T73" s="173">
        <v>2184</v>
      </c>
    </row>
    <row r="74" spans="1:20" ht="15" customHeight="1" x14ac:dyDescent="0.2">
      <c r="A74" s="425"/>
      <c r="B74" s="137" t="s">
        <v>369</v>
      </c>
      <c r="C74" s="137" t="s">
        <v>370</v>
      </c>
      <c r="D74" s="44">
        <v>34</v>
      </c>
      <c r="E74" s="188">
        <v>1.5142068228378017E-3</v>
      </c>
      <c r="F74" s="44">
        <v>26</v>
      </c>
      <c r="G74" s="188">
        <v>1.1579228645230248E-3</v>
      </c>
      <c r="H74" s="44">
        <v>12</v>
      </c>
      <c r="I74" s="188">
        <v>5.3442593747216527E-4</v>
      </c>
      <c r="J74" s="44">
        <v>22360</v>
      </c>
      <c r="K74" s="188">
        <v>0.99581366348980138</v>
      </c>
      <c r="L74" s="44">
        <v>6</v>
      </c>
      <c r="M74" s="188">
        <v>2.6721296873608263E-4</v>
      </c>
      <c r="N74" s="44"/>
      <c r="O74" s="188">
        <v>0</v>
      </c>
      <c r="P74" s="44">
        <v>1</v>
      </c>
      <c r="Q74" s="188">
        <v>4.4535494789347108E-5</v>
      </c>
      <c r="R74" s="44">
        <v>15</v>
      </c>
      <c r="S74" s="188">
        <v>6.6803242184020669E-4</v>
      </c>
      <c r="T74" s="173">
        <v>22454</v>
      </c>
    </row>
    <row r="75" spans="1:20" ht="15" x14ac:dyDescent="0.25">
      <c r="A75" s="423" t="s">
        <v>190</v>
      </c>
      <c r="B75" s="424"/>
      <c r="C75" s="424"/>
      <c r="D75" s="345">
        <v>12329</v>
      </c>
      <c r="E75" s="190">
        <v>8.7554592905585343E-2</v>
      </c>
      <c r="F75" s="345">
        <v>2152</v>
      </c>
      <c r="G75" s="190">
        <v>1.5282462805809039E-2</v>
      </c>
      <c r="H75" s="345">
        <v>1310</v>
      </c>
      <c r="I75" s="190">
        <v>9.3029861875510416E-3</v>
      </c>
      <c r="J75" s="345">
        <v>123993</v>
      </c>
      <c r="K75" s="190">
        <v>0.88053829492596669</v>
      </c>
      <c r="L75" s="345">
        <v>212</v>
      </c>
      <c r="M75" s="190">
        <v>1.5055214288250541E-3</v>
      </c>
      <c r="N75" s="345">
        <v>23</v>
      </c>
      <c r="O75" s="190">
        <v>1.6333487199517098E-4</v>
      </c>
      <c r="P75" s="345">
        <v>3</v>
      </c>
      <c r="Q75" s="190">
        <v>2.1304548521109255E-5</v>
      </c>
      <c r="R75" s="345">
        <v>793</v>
      </c>
      <c r="S75" s="190">
        <v>5.631502325746547E-3</v>
      </c>
      <c r="T75" s="348">
        <v>140815</v>
      </c>
    </row>
    <row r="76" spans="1:20" ht="15" x14ac:dyDescent="0.25">
      <c r="A76" s="199" t="s">
        <v>170</v>
      </c>
      <c r="B76" s="137" t="s">
        <v>135</v>
      </c>
      <c r="C76" s="137" t="s">
        <v>136</v>
      </c>
      <c r="D76" s="44">
        <v>7777</v>
      </c>
      <c r="E76" s="188">
        <v>0.15463999522777436</v>
      </c>
      <c r="F76" s="44">
        <v>229</v>
      </c>
      <c r="G76" s="188">
        <v>4.5534986379272635E-3</v>
      </c>
      <c r="H76" s="44">
        <v>989</v>
      </c>
      <c r="I76" s="188">
        <v>1.966554651925792E-2</v>
      </c>
      <c r="J76" s="44">
        <v>40574</v>
      </c>
      <c r="K76" s="188">
        <v>0.8067845141277763</v>
      </c>
      <c r="L76" s="44">
        <v>3</v>
      </c>
      <c r="M76" s="188">
        <v>5.9652820584199959E-5</v>
      </c>
      <c r="N76" s="44">
        <v>6</v>
      </c>
      <c r="O76" s="188">
        <v>1.1930564116839992E-4</v>
      </c>
      <c r="P76" s="44"/>
      <c r="Q76" s="188">
        <v>0</v>
      </c>
      <c r="R76" s="44">
        <v>713</v>
      </c>
      <c r="S76" s="188">
        <v>1.4177487025511522E-2</v>
      </c>
      <c r="T76" s="173">
        <v>50291</v>
      </c>
    </row>
    <row r="77" spans="1:20" ht="15" customHeight="1" x14ac:dyDescent="0.2">
      <c r="A77" s="425" t="s">
        <v>15</v>
      </c>
      <c r="B77" s="137" t="s">
        <v>121</v>
      </c>
      <c r="C77" s="137" t="s">
        <v>191</v>
      </c>
      <c r="D77" s="44">
        <v>11276</v>
      </c>
      <c r="E77" s="188">
        <v>0.2470802199969323</v>
      </c>
      <c r="F77" s="44">
        <v>384</v>
      </c>
      <c r="G77" s="188">
        <v>8.4142252996472159E-3</v>
      </c>
      <c r="H77" s="44">
        <v>797</v>
      </c>
      <c r="I77" s="188">
        <v>1.7463899905778207E-2</v>
      </c>
      <c r="J77" s="44">
        <v>32244</v>
      </c>
      <c r="K77" s="188">
        <v>0.7065319806297522</v>
      </c>
      <c r="L77" s="44">
        <v>48</v>
      </c>
      <c r="M77" s="188">
        <v>1.051778162455902E-3</v>
      </c>
      <c r="N77" s="44">
        <v>14</v>
      </c>
      <c r="O77" s="188">
        <v>3.0676863071630477E-4</v>
      </c>
      <c r="P77" s="44"/>
      <c r="Q77" s="188">
        <v>0</v>
      </c>
      <c r="R77" s="44">
        <v>874</v>
      </c>
      <c r="S77" s="188">
        <v>1.9151127374717882E-2</v>
      </c>
      <c r="T77" s="173">
        <v>45637</v>
      </c>
    </row>
    <row r="78" spans="1:20" ht="15" customHeight="1" x14ac:dyDescent="0.2">
      <c r="A78" s="425"/>
      <c r="B78" s="137" t="s">
        <v>192</v>
      </c>
      <c r="C78" s="137" t="s">
        <v>193</v>
      </c>
      <c r="D78" s="44">
        <v>12</v>
      </c>
      <c r="E78" s="188">
        <v>1.9345477994518782E-3</v>
      </c>
      <c r="F78" s="44">
        <v>10</v>
      </c>
      <c r="G78" s="188">
        <v>1.6121231662098985E-3</v>
      </c>
      <c r="H78" s="44"/>
      <c r="I78" s="188">
        <v>0</v>
      </c>
      <c r="J78" s="44">
        <v>6176</v>
      </c>
      <c r="K78" s="188">
        <v>0.99564726745123322</v>
      </c>
      <c r="L78" s="44">
        <v>1</v>
      </c>
      <c r="M78" s="188">
        <v>1.6121231662098983E-4</v>
      </c>
      <c r="N78" s="44"/>
      <c r="O78" s="188">
        <v>0</v>
      </c>
      <c r="P78" s="44"/>
      <c r="Q78" s="188">
        <v>0</v>
      </c>
      <c r="R78" s="44">
        <v>4</v>
      </c>
      <c r="S78" s="188">
        <v>6.4484926648395932E-4</v>
      </c>
      <c r="T78" s="173">
        <v>6203</v>
      </c>
    </row>
    <row r="79" spans="1:20" ht="15" x14ac:dyDescent="0.25">
      <c r="A79" s="423" t="s">
        <v>194</v>
      </c>
      <c r="B79" s="424"/>
      <c r="C79" s="424"/>
      <c r="D79" s="345">
        <v>11288</v>
      </c>
      <c r="E79" s="190">
        <v>0.21774691358024692</v>
      </c>
      <c r="F79" s="345">
        <v>394</v>
      </c>
      <c r="G79" s="190">
        <v>7.6003086419753089E-3</v>
      </c>
      <c r="H79" s="345">
        <v>797</v>
      </c>
      <c r="I79" s="190">
        <v>1.5374228395061728E-2</v>
      </c>
      <c r="J79" s="345">
        <v>38420</v>
      </c>
      <c r="K79" s="190">
        <v>0.74112654320987659</v>
      </c>
      <c r="L79" s="345">
        <v>49</v>
      </c>
      <c r="M79" s="190">
        <v>9.4521604938271604E-4</v>
      </c>
      <c r="N79" s="345">
        <v>14</v>
      </c>
      <c r="O79" s="190">
        <v>2.700617283950617E-4</v>
      </c>
      <c r="P79" s="345"/>
      <c r="Q79" s="190">
        <v>0</v>
      </c>
      <c r="R79" s="345">
        <v>878</v>
      </c>
      <c r="S79" s="190">
        <v>1.6936728395061728E-2</v>
      </c>
      <c r="T79" s="348">
        <v>51840</v>
      </c>
    </row>
    <row r="80" spans="1:20" ht="15.75" thickBot="1" x14ac:dyDescent="0.3">
      <c r="A80" s="427" t="s">
        <v>106</v>
      </c>
      <c r="B80" s="428"/>
      <c r="C80" s="428"/>
      <c r="D80" s="346">
        <v>296842</v>
      </c>
      <c r="E80" s="222">
        <v>0.15390885094367307</v>
      </c>
      <c r="F80" s="346">
        <v>16624</v>
      </c>
      <c r="G80" s="222">
        <v>8.6193353302013234E-3</v>
      </c>
      <c r="H80" s="346">
        <v>22611</v>
      </c>
      <c r="I80" s="222">
        <v>1.1723519679450321E-2</v>
      </c>
      <c r="J80" s="346">
        <v>1521283</v>
      </c>
      <c r="K80" s="222">
        <v>0.78876613986613686</v>
      </c>
      <c r="L80" s="346">
        <v>1536</v>
      </c>
      <c r="M80" s="222">
        <v>7.9639671963361604E-4</v>
      </c>
      <c r="N80" s="346">
        <v>494</v>
      </c>
      <c r="O80" s="222">
        <v>2.5613279915299888E-4</v>
      </c>
      <c r="P80" s="346">
        <v>119</v>
      </c>
      <c r="Q80" s="222">
        <v>6.1700006273698123E-5</v>
      </c>
      <c r="R80" s="346">
        <v>69178</v>
      </c>
      <c r="S80" s="222">
        <v>3.5867924655478056E-2</v>
      </c>
      <c r="T80" s="349">
        <v>1928687</v>
      </c>
    </row>
    <row r="83" spans="1:20" ht="15" x14ac:dyDescent="0.25">
      <c r="A83" s="219"/>
      <c r="B83" s="219"/>
      <c r="C83" s="219"/>
      <c r="D83" s="219"/>
      <c r="E83" s="219"/>
      <c r="F83" s="219"/>
      <c r="G83" s="219"/>
      <c r="H83" s="219"/>
      <c r="I83" s="219"/>
      <c r="J83" s="219"/>
      <c r="K83" s="219"/>
      <c r="L83" s="219"/>
      <c r="M83" s="219"/>
      <c r="N83" s="219"/>
      <c r="O83" s="219"/>
      <c r="P83" s="219"/>
      <c r="Q83" s="219"/>
      <c r="R83" s="219"/>
      <c r="S83" s="219"/>
      <c r="T83" s="219"/>
    </row>
    <row r="84" spans="1:20" ht="15" x14ac:dyDescent="0.25">
      <c r="A84" s="212"/>
      <c r="B84" s="212"/>
      <c r="C84" s="212"/>
      <c r="D84" s="212"/>
      <c r="E84" s="212"/>
      <c r="F84" s="212"/>
      <c r="G84" s="212"/>
      <c r="H84" s="212"/>
      <c r="I84" s="212"/>
      <c r="J84" s="212"/>
      <c r="K84" s="212"/>
      <c r="L84" s="212"/>
      <c r="M84" s="212"/>
      <c r="N84" s="212"/>
      <c r="O84" s="212"/>
      <c r="P84" s="212"/>
      <c r="Q84" s="212"/>
      <c r="R84" s="212"/>
      <c r="S84" s="212"/>
      <c r="T84" s="212"/>
    </row>
    <row r="85" spans="1:20" ht="15" x14ac:dyDescent="0.25">
      <c r="A85" s="182"/>
      <c r="D85" s="115"/>
      <c r="E85" s="184"/>
      <c r="F85" s="115"/>
      <c r="G85" s="184"/>
      <c r="H85" s="115"/>
      <c r="I85" s="184"/>
      <c r="J85" s="115"/>
      <c r="K85" s="184"/>
      <c r="L85" s="115"/>
      <c r="M85" s="184"/>
      <c r="N85" s="115"/>
      <c r="O85" s="184"/>
      <c r="P85" s="115"/>
      <c r="Q85" s="184"/>
      <c r="R85" s="115"/>
      <c r="S85" s="184"/>
      <c r="T85" s="115"/>
    </row>
    <row r="86" spans="1:20" ht="15" x14ac:dyDescent="0.25">
      <c r="A86" s="182"/>
      <c r="D86" s="115"/>
      <c r="E86" s="184"/>
      <c r="F86" s="115"/>
      <c r="G86" s="184"/>
      <c r="H86" s="115"/>
      <c r="I86" s="184"/>
      <c r="J86" s="115"/>
      <c r="K86" s="184"/>
      <c r="L86" s="115"/>
      <c r="M86" s="184"/>
      <c r="N86" s="115"/>
      <c r="O86" s="184"/>
      <c r="P86" s="115"/>
      <c r="Q86" s="184"/>
      <c r="R86" s="115"/>
      <c r="S86" s="184"/>
      <c r="T86" s="115"/>
    </row>
    <row r="87" spans="1:20" ht="15" x14ac:dyDescent="0.25">
      <c r="A87" s="182"/>
      <c r="D87" s="115"/>
      <c r="E87" s="184"/>
      <c r="F87" s="115"/>
      <c r="G87" s="184"/>
      <c r="H87" s="115"/>
      <c r="I87" s="184"/>
      <c r="J87" s="115"/>
      <c r="K87" s="184"/>
      <c r="L87" s="115"/>
      <c r="M87" s="184"/>
      <c r="N87" s="115"/>
      <c r="O87" s="184"/>
      <c r="P87" s="115"/>
      <c r="Q87" s="184"/>
      <c r="R87" s="115"/>
      <c r="S87" s="184"/>
      <c r="T87" s="115"/>
    </row>
    <row r="88" spans="1:20" ht="15" x14ac:dyDescent="0.25">
      <c r="A88" s="182"/>
      <c r="D88" s="115"/>
      <c r="E88" s="184"/>
      <c r="F88" s="115"/>
      <c r="G88" s="184"/>
      <c r="H88" s="115"/>
      <c r="I88" s="184"/>
      <c r="J88" s="115"/>
      <c r="K88" s="184"/>
      <c r="L88" s="115"/>
      <c r="M88" s="184"/>
      <c r="N88" s="115"/>
      <c r="O88" s="184"/>
      <c r="P88" s="115"/>
      <c r="Q88" s="184"/>
      <c r="R88" s="115"/>
      <c r="S88" s="184"/>
      <c r="T88" s="115"/>
    </row>
    <row r="89" spans="1:20" ht="15" x14ac:dyDescent="0.25">
      <c r="A89" s="182"/>
      <c r="D89" s="115"/>
      <c r="E89" s="184"/>
      <c r="F89" s="115"/>
      <c r="G89" s="184"/>
      <c r="H89" s="115"/>
      <c r="I89" s="184"/>
      <c r="J89" s="115"/>
      <c r="K89" s="184"/>
      <c r="L89" s="115"/>
      <c r="M89" s="184"/>
      <c r="N89" s="115"/>
      <c r="O89" s="184"/>
      <c r="P89" s="115"/>
      <c r="Q89" s="184"/>
      <c r="R89" s="115"/>
      <c r="S89" s="184"/>
      <c r="T89" s="115"/>
    </row>
    <row r="90" spans="1:20" ht="15" x14ac:dyDescent="0.25">
      <c r="A90" s="182"/>
      <c r="D90" s="115"/>
      <c r="E90" s="184"/>
      <c r="F90" s="115"/>
      <c r="G90" s="184"/>
      <c r="H90" s="115"/>
      <c r="I90" s="184"/>
      <c r="J90" s="115"/>
      <c r="K90" s="184"/>
      <c r="L90" s="115"/>
      <c r="M90" s="184"/>
      <c r="N90" s="115"/>
      <c r="O90" s="184"/>
      <c r="P90" s="115"/>
      <c r="Q90" s="184"/>
      <c r="R90" s="115"/>
      <c r="S90" s="184"/>
      <c r="T90" s="115"/>
    </row>
    <row r="91" spans="1:20" ht="15" x14ac:dyDescent="0.25">
      <c r="A91" s="182"/>
      <c r="D91" s="115"/>
      <c r="E91" s="184"/>
      <c r="F91" s="115"/>
      <c r="G91" s="184"/>
      <c r="H91" s="115"/>
      <c r="I91" s="184"/>
      <c r="J91" s="115"/>
      <c r="K91" s="184"/>
      <c r="L91" s="115"/>
      <c r="M91" s="184"/>
      <c r="N91" s="115"/>
      <c r="O91" s="184"/>
      <c r="P91" s="115"/>
      <c r="Q91" s="184"/>
      <c r="R91" s="115"/>
      <c r="S91" s="184"/>
      <c r="T91" s="115"/>
    </row>
    <row r="92" spans="1:20" ht="15" x14ac:dyDescent="0.25">
      <c r="A92" s="182"/>
      <c r="D92" s="115"/>
      <c r="E92" s="184"/>
      <c r="F92" s="115"/>
      <c r="G92" s="184"/>
      <c r="H92" s="115"/>
      <c r="I92" s="184"/>
      <c r="J92" s="115"/>
      <c r="K92" s="184"/>
      <c r="L92" s="115"/>
      <c r="M92" s="184"/>
      <c r="N92" s="115"/>
      <c r="O92" s="184"/>
      <c r="P92" s="115"/>
      <c r="Q92" s="184"/>
      <c r="R92" s="115"/>
      <c r="S92" s="184"/>
      <c r="T92" s="115"/>
    </row>
    <row r="93" spans="1:20" ht="15" x14ac:dyDescent="0.25">
      <c r="A93" s="182"/>
      <c r="B93" s="182"/>
      <c r="C93" s="182"/>
      <c r="D93" s="220"/>
      <c r="E93" s="221"/>
      <c r="F93" s="220"/>
      <c r="G93" s="221"/>
      <c r="H93" s="220"/>
      <c r="I93" s="221"/>
      <c r="J93" s="220"/>
      <c r="K93" s="221"/>
      <c r="L93" s="220"/>
      <c r="M93" s="221"/>
      <c r="N93" s="220"/>
      <c r="O93" s="221"/>
      <c r="P93" s="220"/>
      <c r="Q93" s="221"/>
      <c r="R93" s="220"/>
      <c r="S93" s="221"/>
      <c r="T93" s="220"/>
    </row>
    <row r="94" spans="1:20" ht="15" x14ac:dyDescent="0.25">
      <c r="A94" s="182"/>
      <c r="C94" s="236"/>
      <c r="D94" s="115"/>
      <c r="E94" s="184"/>
      <c r="F94" s="115"/>
      <c r="G94" s="184"/>
      <c r="H94" s="115"/>
      <c r="I94" s="184"/>
      <c r="J94" s="115"/>
      <c r="K94" s="184"/>
      <c r="L94" s="115"/>
      <c r="M94" s="184"/>
      <c r="N94" s="115"/>
      <c r="O94" s="184"/>
      <c r="P94" s="115"/>
      <c r="Q94" s="184"/>
      <c r="R94" s="115"/>
      <c r="S94" s="184"/>
      <c r="T94" s="115"/>
    </row>
    <row r="95" spans="1:20" ht="15" x14ac:dyDescent="0.25">
      <c r="A95" s="182"/>
      <c r="D95" s="115"/>
      <c r="E95" s="184"/>
      <c r="F95" s="115"/>
      <c r="G95" s="184"/>
      <c r="H95" s="115"/>
      <c r="I95" s="184"/>
      <c r="J95" s="115"/>
      <c r="K95" s="184"/>
      <c r="L95" s="115"/>
      <c r="M95" s="184"/>
      <c r="N95" s="115"/>
      <c r="O95" s="184"/>
      <c r="P95" s="115"/>
      <c r="Q95" s="184"/>
      <c r="R95" s="115"/>
      <c r="S95" s="184"/>
      <c r="T95" s="115"/>
    </row>
    <row r="96" spans="1:20" ht="15" x14ac:dyDescent="0.25">
      <c r="A96" s="182"/>
      <c r="D96" s="115"/>
      <c r="E96" s="184"/>
      <c r="F96" s="115"/>
      <c r="G96" s="184"/>
      <c r="H96" s="115"/>
      <c r="I96" s="184"/>
      <c r="J96" s="115"/>
      <c r="K96" s="184"/>
      <c r="L96" s="115"/>
      <c r="M96" s="184"/>
      <c r="N96" s="115"/>
      <c r="O96" s="184"/>
      <c r="P96" s="115"/>
      <c r="Q96" s="184"/>
      <c r="R96" s="115"/>
      <c r="S96" s="184"/>
      <c r="T96" s="115"/>
    </row>
    <row r="97" spans="1:20" ht="15" x14ac:dyDescent="0.25">
      <c r="A97" s="182"/>
      <c r="D97" s="115"/>
      <c r="E97" s="184"/>
      <c r="F97" s="115"/>
      <c r="G97" s="184"/>
      <c r="H97" s="115"/>
      <c r="I97" s="184"/>
      <c r="J97" s="115"/>
      <c r="K97" s="184"/>
      <c r="L97" s="115"/>
      <c r="M97" s="184"/>
      <c r="N97" s="115"/>
      <c r="O97" s="184"/>
      <c r="P97" s="115"/>
      <c r="Q97" s="184"/>
      <c r="R97" s="115"/>
      <c r="S97" s="184"/>
      <c r="T97" s="115"/>
    </row>
    <row r="98" spans="1:20" ht="15" x14ac:dyDescent="0.25">
      <c r="A98" s="182"/>
      <c r="D98" s="115"/>
      <c r="E98" s="184"/>
      <c r="F98" s="115"/>
      <c r="G98" s="184"/>
      <c r="H98" s="115"/>
      <c r="I98" s="184"/>
      <c r="J98" s="115"/>
      <c r="K98" s="184"/>
      <c r="L98" s="115"/>
      <c r="M98" s="184"/>
      <c r="N98" s="115"/>
      <c r="O98" s="184"/>
      <c r="P98" s="115"/>
      <c r="Q98" s="184"/>
      <c r="R98" s="115"/>
      <c r="S98" s="184"/>
      <c r="T98" s="115"/>
    </row>
    <row r="99" spans="1:20" ht="15" x14ac:dyDescent="0.25">
      <c r="A99" s="182"/>
      <c r="B99" s="182"/>
      <c r="C99" s="182"/>
      <c r="D99" s="220"/>
      <c r="E99" s="221"/>
      <c r="F99" s="220"/>
      <c r="G99" s="221"/>
      <c r="H99" s="220"/>
      <c r="I99" s="221"/>
      <c r="J99" s="220"/>
      <c r="K99" s="221"/>
      <c r="L99" s="220"/>
      <c r="M99" s="221"/>
      <c r="N99" s="220"/>
      <c r="O99" s="221"/>
      <c r="P99" s="220"/>
      <c r="Q99" s="221"/>
      <c r="R99" s="220"/>
      <c r="S99" s="221"/>
      <c r="T99" s="220"/>
    </row>
    <row r="100" spans="1:20" ht="15" x14ac:dyDescent="0.25">
      <c r="A100" s="182"/>
      <c r="D100" s="115"/>
      <c r="E100" s="184"/>
      <c r="F100" s="115"/>
      <c r="G100" s="184"/>
      <c r="H100" s="115"/>
      <c r="I100" s="184"/>
      <c r="J100" s="115"/>
      <c r="K100" s="184"/>
      <c r="L100" s="115"/>
      <c r="M100" s="184"/>
      <c r="N100" s="115"/>
      <c r="O100" s="184"/>
      <c r="P100" s="115"/>
      <c r="Q100" s="184"/>
      <c r="R100" s="115"/>
      <c r="S100" s="184"/>
      <c r="T100" s="115"/>
    </row>
    <row r="101" spans="1:20" ht="15" x14ac:dyDescent="0.25">
      <c r="A101" s="182"/>
      <c r="B101" s="182"/>
      <c r="C101" s="182"/>
      <c r="D101" s="220"/>
      <c r="E101" s="221"/>
      <c r="F101" s="220"/>
      <c r="G101" s="221"/>
      <c r="H101" s="220"/>
      <c r="I101" s="221"/>
      <c r="J101" s="220"/>
      <c r="K101" s="221"/>
      <c r="L101" s="220"/>
      <c r="M101" s="221"/>
      <c r="N101" s="220"/>
      <c r="O101" s="221"/>
      <c r="P101" s="220"/>
      <c r="Q101" s="221"/>
      <c r="R101" s="220"/>
      <c r="S101" s="221"/>
      <c r="T101" s="220"/>
    </row>
    <row r="102" spans="1:20" ht="15" x14ac:dyDescent="0.25">
      <c r="A102" s="182"/>
      <c r="D102" s="115"/>
      <c r="E102" s="184"/>
      <c r="F102" s="115"/>
      <c r="G102" s="184"/>
      <c r="H102" s="115"/>
      <c r="I102" s="184"/>
      <c r="J102" s="115"/>
      <c r="K102" s="184"/>
      <c r="L102" s="115"/>
      <c r="M102" s="184"/>
      <c r="N102" s="115"/>
      <c r="O102" s="184"/>
      <c r="P102" s="115"/>
      <c r="Q102" s="184"/>
      <c r="R102" s="115"/>
      <c r="S102" s="184"/>
      <c r="T102" s="115"/>
    </row>
    <row r="103" spans="1:20" ht="15" x14ac:dyDescent="0.25">
      <c r="A103" s="182"/>
      <c r="D103" s="115"/>
      <c r="E103" s="184"/>
      <c r="F103" s="115"/>
      <c r="G103" s="184"/>
      <c r="H103" s="115"/>
      <c r="I103" s="184"/>
      <c r="J103" s="115"/>
      <c r="K103" s="184"/>
      <c r="L103" s="115"/>
      <c r="M103" s="184"/>
      <c r="N103" s="115"/>
      <c r="O103" s="184"/>
      <c r="P103" s="115"/>
      <c r="Q103" s="184"/>
      <c r="R103" s="115"/>
      <c r="S103" s="184"/>
      <c r="T103" s="115"/>
    </row>
    <row r="104" spans="1:20" ht="15" x14ac:dyDescent="0.25">
      <c r="A104" s="182"/>
      <c r="B104" s="182"/>
      <c r="C104" s="182"/>
      <c r="D104" s="220"/>
      <c r="E104" s="221"/>
      <c r="F104" s="220"/>
      <c r="G104" s="221"/>
      <c r="H104" s="220"/>
      <c r="I104" s="221"/>
      <c r="J104" s="220"/>
      <c r="K104" s="221"/>
      <c r="L104" s="220"/>
      <c r="M104" s="221"/>
      <c r="N104" s="220"/>
      <c r="O104" s="221"/>
      <c r="P104" s="220"/>
      <c r="Q104" s="221"/>
      <c r="R104" s="220"/>
      <c r="S104" s="221"/>
      <c r="T104" s="220"/>
    </row>
    <row r="105" spans="1:20" ht="15" x14ac:dyDescent="0.25">
      <c r="A105" s="182"/>
      <c r="D105" s="115"/>
      <c r="E105" s="184"/>
      <c r="F105" s="115"/>
      <c r="G105" s="184"/>
      <c r="H105" s="115"/>
      <c r="I105" s="184"/>
      <c r="J105" s="115"/>
      <c r="K105" s="184"/>
      <c r="L105" s="115"/>
      <c r="M105" s="184"/>
      <c r="N105" s="115"/>
      <c r="O105" s="184"/>
      <c r="P105" s="115"/>
      <c r="Q105" s="184"/>
      <c r="R105" s="115"/>
      <c r="S105" s="184"/>
      <c r="T105" s="115"/>
    </row>
    <row r="106" spans="1:20" ht="15" x14ac:dyDescent="0.25">
      <c r="A106" s="182"/>
      <c r="D106" s="115"/>
      <c r="E106" s="184"/>
      <c r="F106" s="115"/>
      <c r="G106" s="184"/>
      <c r="H106" s="115"/>
      <c r="I106" s="184"/>
      <c r="J106" s="115"/>
      <c r="K106" s="184"/>
      <c r="L106" s="115"/>
      <c r="M106" s="184"/>
      <c r="N106" s="115"/>
      <c r="O106" s="184"/>
      <c r="P106" s="115"/>
      <c r="Q106" s="184"/>
      <c r="R106" s="115"/>
      <c r="S106" s="184"/>
      <c r="T106" s="115"/>
    </row>
    <row r="107" spans="1:20" ht="15" x14ac:dyDescent="0.25">
      <c r="A107" s="182"/>
      <c r="D107" s="115"/>
      <c r="E107" s="184"/>
      <c r="F107" s="115"/>
      <c r="G107" s="184"/>
      <c r="H107" s="115"/>
      <c r="I107" s="184"/>
      <c r="J107" s="115"/>
      <c r="K107" s="184"/>
      <c r="L107" s="115"/>
      <c r="M107" s="184"/>
      <c r="N107" s="115"/>
      <c r="O107" s="184"/>
      <c r="P107" s="115"/>
      <c r="Q107" s="184"/>
      <c r="R107" s="115"/>
      <c r="S107" s="184"/>
      <c r="T107" s="115"/>
    </row>
    <row r="108" spans="1:20" ht="15" x14ac:dyDescent="0.25">
      <c r="A108" s="182"/>
      <c r="D108" s="115"/>
      <c r="E108" s="184"/>
      <c r="F108" s="115"/>
      <c r="G108" s="184"/>
      <c r="H108" s="115"/>
      <c r="I108" s="184"/>
      <c r="J108" s="115"/>
      <c r="K108" s="184"/>
      <c r="L108" s="115"/>
      <c r="M108" s="184"/>
      <c r="N108" s="115"/>
      <c r="O108" s="184"/>
      <c r="P108" s="115"/>
      <c r="Q108" s="184"/>
      <c r="R108" s="115"/>
      <c r="S108" s="184"/>
      <c r="T108" s="115"/>
    </row>
    <row r="109" spans="1:20" ht="15" x14ac:dyDescent="0.25">
      <c r="A109" s="182"/>
      <c r="D109" s="115"/>
      <c r="E109" s="184"/>
      <c r="F109" s="115"/>
      <c r="G109" s="184"/>
      <c r="H109" s="115"/>
      <c r="I109" s="184"/>
      <c r="J109" s="115"/>
      <c r="K109" s="184"/>
      <c r="L109" s="115"/>
      <c r="M109" s="184"/>
      <c r="N109" s="115"/>
      <c r="O109" s="184"/>
      <c r="P109" s="115"/>
      <c r="Q109" s="184"/>
      <c r="R109" s="115"/>
      <c r="S109" s="184"/>
      <c r="T109" s="115"/>
    </row>
    <row r="110" spans="1:20" ht="15" x14ac:dyDescent="0.25">
      <c r="A110" s="182"/>
      <c r="B110" s="182"/>
      <c r="C110" s="182"/>
      <c r="D110" s="220"/>
      <c r="E110" s="221"/>
      <c r="F110" s="220"/>
      <c r="G110" s="221"/>
      <c r="H110" s="220"/>
      <c r="I110" s="221"/>
      <c r="J110" s="220"/>
      <c r="K110" s="221"/>
      <c r="L110" s="220"/>
      <c r="M110" s="221"/>
      <c r="N110" s="220"/>
      <c r="O110" s="221"/>
      <c r="P110" s="220"/>
      <c r="Q110" s="221"/>
      <c r="R110" s="220"/>
      <c r="S110" s="221"/>
      <c r="T110" s="220"/>
    </row>
    <row r="111" spans="1:20" ht="15" x14ac:dyDescent="0.25">
      <c r="A111" s="182"/>
      <c r="D111" s="115"/>
      <c r="E111" s="184"/>
      <c r="F111" s="115"/>
      <c r="G111" s="184"/>
      <c r="H111" s="115"/>
      <c r="I111" s="184"/>
      <c r="J111" s="115"/>
      <c r="K111" s="184"/>
      <c r="L111" s="115"/>
      <c r="M111" s="184"/>
      <c r="N111" s="115"/>
      <c r="O111" s="184"/>
      <c r="P111" s="115"/>
      <c r="Q111" s="184"/>
      <c r="R111" s="115"/>
      <c r="S111" s="184"/>
      <c r="T111" s="115"/>
    </row>
    <row r="112" spans="1:20" ht="15" x14ac:dyDescent="0.25">
      <c r="A112" s="182"/>
      <c r="D112" s="115"/>
      <c r="E112" s="184"/>
      <c r="F112" s="115"/>
      <c r="G112" s="184"/>
      <c r="H112" s="115"/>
      <c r="I112" s="184"/>
      <c r="J112" s="115"/>
      <c r="K112" s="184"/>
      <c r="L112" s="115"/>
      <c r="M112" s="184"/>
      <c r="N112" s="115"/>
      <c r="O112" s="184"/>
      <c r="P112" s="115"/>
      <c r="Q112" s="184"/>
      <c r="R112" s="115"/>
      <c r="S112" s="184"/>
      <c r="T112" s="115"/>
    </row>
    <row r="113" spans="1:20" ht="15" x14ac:dyDescent="0.25">
      <c r="A113" s="182"/>
      <c r="D113" s="115"/>
      <c r="E113" s="184"/>
      <c r="F113" s="115"/>
      <c r="G113" s="184"/>
      <c r="H113" s="115"/>
      <c r="I113" s="184"/>
      <c r="J113" s="115"/>
      <c r="K113" s="184"/>
      <c r="L113" s="115"/>
      <c r="M113" s="184"/>
      <c r="N113" s="115"/>
      <c r="O113" s="184"/>
      <c r="P113" s="115"/>
      <c r="Q113" s="184"/>
      <c r="R113" s="115"/>
      <c r="S113" s="184"/>
      <c r="T113" s="115"/>
    </row>
    <row r="114" spans="1:20" ht="15" x14ac:dyDescent="0.25">
      <c r="A114" s="182"/>
      <c r="D114" s="115"/>
      <c r="E114" s="184"/>
      <c r="F114" s="115"/>
      <c r="G114" s="184"/>
      <c r="H114" s="115"/>
      <c r="I114" s="184"/>
      <c r="J114" s="115"/>
      <c r="K114" s="184"/>
      <c r="L114" s="115"/>
      <c r="M114" s="184"/>
      <c r="N114" s="115"/>
      <c r="O114" s="184"/>
      <c r="P114" s="115"/>
      <c r="Q114" s="184"/>
      <c r="R114" s="115"/>
      <c r="S114" s="184"/>
      <c r="T114" s="115"/>
    </row>
    <row r="115" spans="1:20" ht="15" x14ac:dyDescent="0.25">
      <c r="A115" s="182"/>
      <c r="D115" s="115"/>
      <c r="E115" s="184"/>
      <c r="F115" s="115"/>
      <c r="G115" s="184"/>
      <c r="H115" s="115"/>
      <c r="I115" s="184"/>
      <c r="J115" s="115"/>
      <c r="K115" s="184"/>
      <c r="L115" s="115"/>
      <c r="M115" s="184"/>
      <c r="N115" s="115"/>
      <c r="O115" s="184"/>
      <c r="P115" s="115"/>
      <c r="Q115" s="184"/>
      <c r="R115" s="115"/>
      <c r="S115" s="184"/>
      <c r="T115" s="115"/>
    </row>
    <row r="116" spans="1:20" ht="15" x14ac:dyDescent="0.25">
      <c r="A116" s="182"/>
      <c r="B116" s="182"/>
      <c r="C116" s="182"/>
      <c r="D116" s="220"/>
      <c r="E116" s="221"/>
      <c r="F116" s="220"/>
      <c r="G116" s="221"/>
      <c r="H116" s="220"/>
      <c r="I116" s="221"/>
      <c r="J116" s="220"/>
      <c r="K116" s="221"/>
      <c r="L116" s="220"/>
      <c r="M116" s="221"/>
      <c r="N116" s="220"/>
      <c r="O116" s="221"/>
      <c r="P116" s="220"/>
      <c r="Q116" s="221"/>
      <c r="R116" s="220"/>
      <c r="S116" s="221"/>
      <c r="T116" s="220"/>
    </row>
    <row r="117" spans="1:20" ht="15" x14ac:dyDescent="0.25">
      <c r="A117" s="182"/>
      <c r="D117" s="115"/>
      <c r="E117" s="184"/>
      <c r="F117" s="115"/>
      <c r="G117" s="184"/>
      <c r="H117" s="115"/>
      <c r="I117" s="184"/>
      <c r="J117" s="115"/>
      <c r="K117" s="184"/>
      <c r="L117" s="115"/>
      <c r="M117" s="184"/>
      <c r="N117" s="115"/>
      <c r="O117" s="184"/>
      <c r="P117" s="115"/>
      <c r="Q117" s="184"/>
      <c r="R117" s="115"/>
      <c r="S117" s="184"/>
      <c r="T117" s="115"/>
    </row>
    <row r="118" spans="1:20" ht="15" x14ac:dyDescent="0.25">
      <c r="A118" s="182"/>
      <c r="D118" s="115"/>
      <c r="E118" s="184"/>
      <c r="F118" s="115"/>
      <c r="G118" s="184"/>
      <c r="H118" s="115"/>
      <c r="I118" s="184"/>
      <c r="J118" s="115"/>
      <c r="K118" s="184"/>
      <c r="L118" s="115"/>
      <c r="M118" s="184"/>
      <c r="N118" s="115"/>
      <c r="O118" s="184"/>
      <c r="P118" s="115"/>
      <c r="Q118" s="184"/>
      <c r="R118" s="115"/>
      <c r="S118" s="184"/>
      <c r="T118" s="115"/>
    </row>
    <row r="119" spans="1:20" ht="15" x14ac:dyDescent="0.25">
      <c r="A119" s="182"/>
      <c r="D119" s="115"/>
      <c r="E119" s="184"/>
      <c r="F119" s="115"/>
      <c r="G119" s="184"/>
      <c r="H119" s="115"/>
      <c r="I119" s="184"/>
      <c r="J119" s="115"/>
      <c r="K119" s="184"/>
      <c r="L119" s="115"/>
      <c r="M119" s="184"/>
      <c r="N119" s="115"/>
      <c r="O119" s="184"/>
      <c r="P119" s="115"/>
      <c r="Q119" s="184"/>
      <c r="R119" s="115"/>
      <c r="S119" s="184"/>
      <c r="T119" s="115"/>
    </row>
    <row r="120" spans="1:20" ht="15" x14ac:dyDescent="0.25">
      <c r="A120" s="182"/>
      <c r="D120" s="115"/>
      <c r="E120" s="184"/>
      <c r="F120" s="115"/>
      <c r="G120" s="184"/>
      <c r="H120" s="115"/>
      <c r="I120" s="184"/>
      <c r="J120" s="115"/>
      <c r="K120" s="184"/>
      <c r="L120" s="115"/>
      <c r="M120" s="184"/>
      <c r="N120" s="115"/>
      <c r="O120" s="184"/>
      <c r="P120" s="115"/>
      <c r="Q120" s="184"/>
      <c r="R120" s="115"/>
      <c r="S120" s="184"/>
      <c r="T120" s="115"/>
    </row>
    <row r="121" spans="1:20" ht="15" x14ac:dyDescent="0.25">
      <c r="A121" s="182"/>
      <c r="B121" s="182"/>
      <c r="C121" s="182"/>
      <c r="D121" s="220"/>
      <c r="E121" s="221"/>
      <c r="F121" s="220"/>
      <c r="G121" s="221"/>
      <c r="H121" s="220"/>
      <c r="I121" s="221"/>
      <c r="J121" s="220"/>
      <c r="K121" s="221"/>
      <c r="L121" s="220"/>
      <c r="M121" s="221"/>
      <c r="N121" s="220"/>
      <c r="O121" s="221"/>
      <c r="P121" s="220"/>
      <c r="Q121" s="221"/>
      <c r="R121" s="220"/>
      <c r="S121" s="221"/>
      <c r="T121" s="220"/>
    </row>
    <row r="122" spans="1:20" ht="15" x14ac:dyDescent="0.25">
      <c r="A122" s="182"/>
      <c r="D122" s="115"/>
      <c r="E122" s="184"/>
      <c r="F122" s="115"/>
      <c r="G122" s="184"/>
      <c r="H122" s="115"/>
      <c r="I122" s="184"/>
      <c r="J122" s="115"/>
      <c r="K122" s="184"/>
      <c r="L122" s="115"/>
      <c r="M122" s="184"/>
      <c r="N122" s="115"/>
      <c r="O122" s="184"/>
      <c r="P122" s="115"/>
      <c r="Q122" s="184"/>
      <c r="R122" s="115"/>
      <c r="S122" s="184"/>
      <c r="T122" s="115"/>
    </row>
    <row r="123" spans="1:20" ht="15" x14ac:dyDescent="0.25">
      <c r="A123" s="182"/>
      <c r="B123" s="182"/>
      <c r="C123" s="182"/>
      <c r="D123" s="220"/>
      <c r="E123" s="221"/>
      <c r="F123" s="220"/>
      <c r="G123" s="221"/>
      <c r="H123" s="220"/>
      <c r="I123" s="221"/>
      <c r="J123" s="220"/>
      <c r="K123" s="221"/>
      <c r="L123" s="220"/>
      <c r="M123" s="221"/>
      <c r="N123" s="220"/>
      <c r="O123" s="221"/>
      <c r="P123" s="220"/>
      <c r="Q123" s="221"/>
      <c r="R123" s="220"/>
      <c r="S123" s="221"/>
      <c r="T123" s="220"/>
    </row>
    <row r="124" spans="1:20" ht="15" x14ac:dyDescent="0.25">
      <c r="A124" s="182"/>
      <c r="D124" s="115"/>
      <c r="E124" s="184"/>
      <c r="F124" s="115"/>
      <c r="G124" s="184"/>
      <c r="H124" s="115"/>
      <c r="I124" s="184"/>
      <c r="J124" s="115"/>
      <c r="K124" s="184"/>
      <c r="L124" s="115"/>
      <c r="M124" s="184"/>
      <c r="N124" s="115"/>
      <c r="O124" s="184"/>
      <c r="P124" s="115"/>
      <c r="Q124" s="184"/>
      <c r="R124" s="115"/>
      <c r="S124" s="184"/>
      <c r="T124" s="115"/>
    </row>
    <row r="125" spans="1:20" ht="15" x14ac:dyDescent="0.25">
      <c r="A125" s="182"/>
      <c r="D125" s="115"/>
      <c r="E125" s="184"/>
      <c r="F125" s="115"/>
      <c r="G125" s="184"/>
      <c r="H125" s="115"/>
      <c r="I125" s="184"/>
      <c r="J125" s="115"/>
      <c r="K125" s="184"/>
      <c r="L125" s="115"/>
      <c r="M125" s="184"/>
      <c r="N125" s="115"/>
      <c r="O125" s="184"/>
      <c r="P125" s="115"/>
      <c r="Q125" s="184"/>
      <c r="R125" s="115"/>
      <c r="S125" s="184"/>
      <c r="T125" s="115"/>
    </row>
    <row r="126" spans="1:20" ht="15" x14ac:dyDescent="0.25">
      <c r="A126" s="182"/>
      <c r="D126" s="115"/>
      <c r="E126" s="184"/>
      <c r="F126" s="115"/>
      <c r="G126" s="184"/>
      <c r="H126" s="115"/>
      <c r="I126" s="184"/>
      <c r="J126" s="115"/>
      <c r="K126" s="184"/>
      <c r="L126" s="115"/>
      <c r="M126" s="184"/>
      <c r="N126" s="115"/>
      <c r="O126" s="184"/>
      <c r="P126" s="115"/>
      <c r="Q126" s="184"/>
      <c r="R126" s="115"/>
      <c r="S126" s="184"/>
      <c r="T126" s="115"/>
    </row>
    <row r="127" spans="1:20" ht="15" x14ac:dyDescent="0.25">
      <c r="A127" s="182"/>
      <c r="D127" s="115"/>
      <c r="E127" s="184"/>
      <c r="F127" s="115"/>
      <c r="G127" s="184"/>
      <c r="H127" s="115"/>
      <c r="I127" s="184"/>
      <c r="J127" s="115"/>
      <c r="K127" s="184"/>
      <c r="L127" s="115"/>
      <c r="M127" s="184"/>
      <c r="N127" s="115"/>
      <c r="O127" s="184"/>
      <c r="P127" s="115"/>
      <c r="Q127" s="184"/>
      <c r="R127" s="115"/>
      <c r="S127" s="184"/>
      <c r="T127" s="115"/>
    </row>
    <row r="128" spans="1:20" ht="15" x14ac:dyDescent="0.25">
      <c r="A128" s="182"/>
      <c r="D128" s="115"/>
      <c r="E128" s="184"/>
      <c r="F128" s="115"/>
      <c r="G128" s="184"/>
      <c r="H128" s="115"/>
      <c r="I128" s="184"/>
      <c r="J128" s="115"/>
      <c r="K128" s="184"/>
      <c r="L128" s="115"/>
      <c r="M128" s="184"/>
      <c r="N128" s="115"/>
      <c r="O128" s="184"/>
      <c r="P128" s="115"/>
      <c r="Q128" s="184"/>
      <c r="R128" s="115"/>
      <c r="S128" s="184"/>
      <c r="T128" s="115"/>
    </row>
    <row r="129" spans="1:20" ht="15" x14ac:dyDescent="0.25">
      <c r="A129" s="182"/>
      <c r="D129" s="115"/>
      <c r="E129" s="184"/>
      <c r="F129" s="115"/>
      <c r="G129" s="184"/>
      <c r="H129" s="115"/>
      <c r="I129" s="184"/>
      <c r="J129" s="115"/>
      <c r="K129" s="184"/>
      <c r="L129" s="115"/>
      <c r="M129" s="184"/>
      <c r="N129" s="115"/>
      <c r="O129" s="184"/>
      <c r="P129" s="115"/>
      <c r="Q129" s="184"/>
      <c r="R129" s="115"/>
      <c r="S129" s="184"/>
      <c r="T129" s="115"/>
    </row>
    <row r="130" spans="1:20" ht="15" x14ac:dyDescent="0.25">
      <c r="A130" s="182"/>
      <c r="B130" s="182"/>
      <c r="C130" s="182"/>
      <c r="D130" s="220"/>
      <c r="E130" s="221"/>
      <c r="F130" s="220"/>
      <c r="G130" s="221"/>
      <c r="H130" s="220"/>
      <c r="I130" s="221"/>
      <c r="J130" s="220"/>
      <c r="K130" s="221"/>
      <c r="L130" s="220"/>
      <c r="M130" s="221"/>
      <c r="N130" s="220"/>
      <c r="O130" s="221"/>
      <c r="P130" s="220"/>
      <c r="Q130" s="221"/>
      <c r="R130" s="220"/>
      <c r="S130" s="221"/>
      <c r="T130" s="220"/>
    </row>
    <row r="131" spans="1:20" ht="15" x14ac:dyDescent="0.25">
      <c r="A131" s="182"/>
      <c r="D131" s="115"/>
      <c r="E131" s="184"/>
      <c r="F131" s="115"/>
      <c r="G131" s="184"/>
      <c r="H131" s="115"/>
      <c r="I131" s="184"/>
      <c r="J131" s="115"/>
      <c r="K131" s="184"/>
      <c r="L131" s="115"/>
      <c r="M131" s="184"/>
      <c r="N131" s="115"/>
      <c r="O131" s="184"/>
      <c r="P131" s="115"/>
      <c r="Q131" s="184"/>
      <c r="R131" s="115"/>
      <c r="S131" s="184"/>
      <c r="T131" s="115"/>
    </row>
    <row r="132" spans="1:20" ht="15" x14ac:dyDescent="0.25">
      <c r="A132" s="182"/>
      <c r="D132" s="115"/>
      <c r="E132" s="184"/>
      <c r="F132" s="115"/>
      <c r="G132" s="184"/>
      <c r="H132" s="115"/>
      <c r="I132" s="184"/>
      <c r="J132" s="115"/>
      <c r="K132" s="184"/>
      <c r="L132" s="115"/>
      <c r="M132" s="184"/>
      <c r="N132" s="115"/>
      <c r="O132" s="184"/>
      <c r="P132" s="115"/>
      <c r="Q132" s="184"/>
      <c r="R132" s="115"/>
      <c r="S132" s="184"/>
      <c r="T132" s="115"/>
    </row>
    <row r="133" spans="1:20" ht="15" x14ac:dyDescent="0.25">
      <c r="A133" s="182"/>
      <c r="D133" s="115"/>
      <c r="E133" s="184"/>
      <c r="F133" s="115"/>
      <c r="G133" s="184"/>
      <c r="H133" s="115"/>
      <c r="I133" s="184"/>
      <c r="J133" s="115"/>
      <c r="K133" s="184"/>
      <c r="L133" s="115"/>
      <c r="M133" s="184"/>
      <c r="N133" s="115"/>
      <c r="O133" s="184"/>
      <c r="P133" s="115"/>
      <c r="Q133" s="184"/>
      <c r="R133" s="115"/>
      <c r="S133" s="184"/>
      <c r="T133" s="115"/>
    </row>
    <row r="134" spans="1:20" ht="15" x14ac:dyDescent="0.25">
      <c r="A134" s="182"/>
      <c r="D134" s="115"/>
      <c r="E134" s="184"/>
      <c r="F134" s="115"/>
      <c r="G134" s="184"/>
      <c r="H134" s="115"/>
      <c r="I134" s="184"/>
      <c r="J134" s="115"/>
      <c r="K134" s="184"/>
      <c r="L134" s="115"/>
      <c r="M134" s="184"/>
      <c r="N134" s="115"/>
      <c r="O134" s="184"/>
      <c r="P134" s="115"/>
      <c r="Q134" s="184"/>
      <c r="R134" s="115"/>
      <c r="S134" s="184"/>
      <c r="T134" s="115"/>
    </row>
    <row r="135" spans="1:20" ht="15" x14ac:dyDescent="0.25">
      <c r="A135" s="182"/>
      <c r="B135" s="182"/>
      <c r="C135" s="182"/>
      <c r="D135" s="220"/>
      <c r="E135" s="221"/>
      <c r="F135" s="220"/>
      <c r="G135" s="221"/>
      <c r="H135" s="220"/>
      <c r="I135" s="221"/>
      <c r="J135" s="220"/>
      <c r="K135" s="221"/>
      <c r="L135" s="220"/>
      <c r="M135" s="221"/>
      <c r="N135" s="220"/>
      <c r="O135" s="221"/>
      <c r="P135" s="220"/>
      <c r="Q135" s="221"/>
      <c r="R135" s="220"/>
      <c r="S135" s="221"/>
      <c r="T135" s="220"/>
    </row>
    <row r="136" spans="1:20" ht="15" x14ac:dyDescent="0.25">
      <c r="A136" s="182"/>
      <c r="D136" s="115"/>
      <c r="E136" s="184"/>
      <c r="F136" s="115"/>
      <c r="G136" s="184"/>
      <c r="H136" s="115"/>
      <c r="I136" s="184"/>
      <c r="J136" s="115"/>
      <c r="K136" s="184"/>
      <c r="L136" s="115"/>
      <c r="M136" s="184"/>
      <c r="N136" s="115"/>
      <c r="O136" s="184"/>
      <c r="P136" s="115"/>
      <c r="Q136" s="184"/>
      <c r="R136" s="115"/>
      <c r="S136" s="184"/>
      <c r="T136" s="115"/>
    </row>
    <row r="137" spans="1:20" ht="15" x14ac:dyDescent="0.25">
      <c r="A137" s="182"/>
      <c r="D137" s="115"/>
      <c r="E137" s="184"/>
      <c r="F137" s="115"/>
      <c r="G137" s="184"/>
      <c r="H137" s="115"/>
      <c r="I137" s="184"/>
      <c r="J137" s="115"/>
      <c r="K137" s="184"/>
      <c r="L137" s="115"/>
      <c r="M137" s="184"/>
      <c r="N137" s="115"/>
      <c r="O137" s="184"/>
      <c r="P137" s="115"/>
      <c r="Q137" s="184"/>
      <c r="R137" s="115"/>
      <c r="S137" s="184"/>
      <c r="T137" s="115"/>
    </row>
    <row r="138" spans="1:20" ht="15" x14ac:dyDescent="0.25">
      <c r="A138" s="182"/>
      <c r="D138" s="115"/>
      <c r="E138" s="184"/>
      <c r="F138" s="115"/>
      <c r="G138" s="184"/>
      <c r="H138" s="115"/>
      <c r="I138" s="184"/>
      <c r="J138" s="115"/>
      <c r="K138" s="184"/>
      <c r="L138" s="115"/>
      <c r="M138" s="184"/>
      <c r="N138" s="115"/>
      <c r="O138" s="184"/>
      <c r="P138" s="115"/>
      <c r="Q138" s="184"/>
      <c r="R138" s="115"/>
      <c r="S138" s="184"/>
      <c r="T138" s="115"/>
    </row>
    <row r="139" spans="1:20" ht="15" x14ac:dyDescent="0.25">
      <c r="A139" s="182"/>
      <c r="B139" s="182"/>
      <c r="C139" s="182"/>
      <c r="D139" s="220"/>
      <c r="E139" s="221"/>
      <c r="F139" s="220"/>
      <c r="G139" s="221"/>
      <c r="H139" s="220"/>
      <c r="I139" s="221"/>
      <c r="J139" s="220"/>
      <c r="K139" s="221"/>
      <c r="L139" s="220"/>
      <c r="M139" s="221"/>
      <c r="N139" s="220"/>
      <c r="O139" s="221"/>
      <c r="P139" s="220"/>
      <c r="Q139" s="221"/>
      <c r="R139" s="220"/>
      <c r="S139" s="221"/>
      <c r="T139" s="220"/>
    </row>
    <row r="140" spans="1:20" ht="15" x14ac:dyDescent="0.25">
      <c r="A140" s="182"/>
      <c r="D140" s="115"/>
      <c r="E140" s="184"/>
      <c r="F140" s="115"/>
      <c r="G140" s="184"/>
      <c r="H140" s="115"/>
      <c r="I140" s="184"/>
      <c r="J140" s="115"/>
      <c r="K140" s="184"/>
      <c r="L140" s="115"/>
      <c r="M140" s="184"/>
      <c r="N140" s="115"/>
      <c r="O140" s="184"/>
      <c r="P140" s="115"/>
      <c r="Q140" s="184"/>
      <c r="R140" s="115"/>
      <c r="S140" s="184"/>
      <c r="T140" s="115"/>
    </row>
    <row r="141" spans="1:20" ht="15" x14ac:dyDescent="0.25">
      <c r="A141" s="182"/>
      <c r="D141" s="115"/>
      <c r="E141" s="184"/>
      <c r="F141" s="115"/>
      <c r="G141" s="184"/>
      <c r="H141" s="115"/>
      <c r="I141" s="184"/>
      <c r="J141" s="115"/>
      <c r="K141" s="184"/>
      <c r="L141" s="115"/>
      <c r="M141" s="184"/>
      <c r="N141" s="115"/>
      <c r="O141" s="184"/>
      <c r="P141" s="115"/>
      <c r="Q141" s="184"/>
      <c r="R141" s="115"/>
      <c r="S141" s="184"/>
      <c r="T141" s="115"/>
    </row>
    <row r="142" spans="1:20" ht="15" x14ac:dyDescent="0.25">
      <c r="A142" s="182"/>
      <c r="D142" s="115"/>
      <c r="E142" s="184"/>
      <c r="F142" s="115"/>
      <c r="G142" s="184"/>
      <c r="H142" s="115"/>
      <c r="I142" s="184"/>
      <c r="J142" s="115"/>
      <c r="K142" s="184"/>
      <c r="L142" s="115"/>
      <c r="M142" s="184"/>
      <c r="N142" s="115"/>
      <c r="O142" s="184"/>
      <c r="P142" s="115"/>
      <c r="Q142" s="184"/>
      <c r="R142" s="115"/>
      <c r="S142" s="184"/>
      <c r="T142" s="115"/>
    </row>
    <row r="143" spans="1:20" ht="15" x14ac:dyDescent="0.25">
      <c r="A143" s="182"/>
      <c r="D143" s="115"/>
      <c r="E143" s="184"/>
      <c r="F143" s="115"/>
      <c r="G143" s="184"/>
      <c r="H143" s="115"/>
      <c r="I143" s="184"/>
      <c r="J143" s="115"/>
      <c r="K143" s="184"/>
      <c r="L143" s="115"/>
      <c r="M143" s="184"/>
      <c r="N143" s="115"/>
      <c r="O143" s="184"/>
      <c r="P143" s="115"/>
      <c r="Q143" s="184"/>
      <c r="R143" s="115"/>
      <c r="S143" s="184"/>
      <c r="T143" s="115"/>
    </row>
    <row r="144" spans="1:20" ht="15" x14ac:dyDescent="0.25">
      <c r="A144" s="182"/>
      <c r="D144" s="115"/>
      <c r="E144" s="184"/>
      <c r="F144" s="115"/>
      <c r="G144" s="184"/>
      <c r="H144" s="115"/>
      <c r="I144" s="184"/>
      <c r="J144" s="115"/>
      <c r="K144" s="184"/>
      <c r="L144" s="115"/>
      <c r="M144" s="184"/>
      <c r="N144" s="115"/>
      <c r="O144" s="184"/>
      <c r="P144" s="115"/>
      <c r="Q144" s="184"/>
      <c r="R144" s="115"/>
      <c r="S144" s="184"/>
      <c r="T144" s="115"/>
    </row>
    <row r="145" spans="1:20" ht="15" x14ac:dyDescent="0.25">
      <c r="A145" s="182"/>
      <c r="D145" s="115"/>
      <c r="E145" s="184"/>
      <c r="F145" s="115"/>
      <c r="G145" s="184"/>
      <c r="H145" s="115"/>
      <c r="I145" s="184"/>
      <c r="J145" s="115"/>
      <c r="K145" s="184"/>
      <c r="L145" s="115"/>
      <c r="M145" s="184"/>
      <c r="N145" s="115"/>
      <c r="O145" s="184"/>
      <c r="P145" s="115"/>
      <c r="Q145" s="184"/>
      <c r="R145" s="115"/>
      <c r="S145" s="184"/>
      <c r="T145" s="115"/>
    </row>
    <row r="146" spans="1:20" ht="15" x14ac:dyDescent="0.25">
      <c r="A146" s="182"/>
      <c r="D146" s="115"/>
      <c r="E146" s="184"/>
      <c r="F146" s="115"/>
      <c r="G146" s="184"/>
      <c r="H146" s="115"/>
      <c r="I146" s="184"/>
      <c r="J146" s="115"/>
      <c r="K146" s="184"/>
      <c r="L146" s="115"/>
      <c r="M146" s="184"/>
      <c r="N146" s="115"/>
      <c r="O146" s="184"/>
      <c r="P146" s="115"/>
      <c r="Q146" s="184"/>
      <c r="R146" s="115"/>
      <c r="S146" s="184"/>
      <c r="T146" s="115"/>
    </row>
    <row r="147" spans="1:20" ht="15" x14ac:dyDescent="0.25">
      <c r="A147" s="182"/>
      <c r="D147" s="115"/>
      <c r="E147" s="184"/>
      <c r="F147" s="115"/>
      <c r="G147" s="184"/>
      <c r="H147" s="115"/>
      <c r="I147" s="184"/>
      <c r="J147" s="115"/>
      <c r="K147" s="184"/>
      <c r="L147" s="115"/>
      <c r="M147" s="184"/>
      <c r="N147" s="115"/>
      <c r="O147" s="184"/>
      <c r="P147" s="115"/>
      <c r="Q147" s="184"/>
      <c r="R147" s="115"/>
      <c r="S147" s="184"/>
      <c r="T147" s="115"/>
    </row>
    <row r="148" spans="1:20" ht="15" x14ac:dyDescent="0.25">
      <c r="A148" s="182"/>
      <c r="D148" s="115"/>
      <c r="E148" s="184"/>
      <c r="F148" s="115"/>
      <c r="G148" s="184"/>
      <c r="H148" s="115"/>
      <c r="I148" s="184"/>
      <c r="J148" s="115"/>
      <c r="K148" s="184"/>
      <c r="L148" s="115"/>
      <c r="M148" s="184"/>
      <c r="N148" s="115"/>
      <c r="O148" s="184"/>
      <c r="P148" s="115"/>
      <c r="Q148" s="184"/>
      <c r="R148" s="115"/>
      <c r="S148" s="184"/>
      <c r="T148" s="115"/>
    </row>
    <row r="149" spans="1:20" ht="15" x14ac:dyDescent="0.25">
      <c r="A149" s="182"/>
      <c r="B149" s="182"/>
      <c r="C149" s="182"/>
      <c r="D149" s="220"/>
      <c r="E149" s="221"/>
      <c r="F149" s="220"/>
      <c r="G149" s="221"/>
      <c r="H149" s="220"/>
      <c r="I149" s="221"/>
      <c r="J149" s="220"/>
      <c r="K149" s="221"/>
      <c r="L149" s="220"/>
      <c r="M149" s="221"/>
      <c r="N149" s="220"/>
      <c r="O149" s="221"/>
      <c r="P149" s="220"/>
      <c r="Q149" s="221"/>
      <c r="R149" s="220"/>
      <c r="S149" s="221"/>
      <c r="T149" s="220"/>
    </row>
    <row r="150" spans="1:20" ht="15" x14ac:dyDescent="0.25">
      <c r="A150" s="182"/>
      <c r="D150" s="115"/>
      <c r="E150" s="184"/>
      <c r="F150" s="115"/>
      <c r="G150" s="184"/>
      <c r="H150" s="115"/>
      <c r="I150" s="184"/>
      <c r="J150" s="115"/>
      <c r="K150" s="184"/>
      <c r="L150" s="115"/>
      <c r="M150" s="184"/>
      <c r="N150" s="115"/>
      <c r="O150" s="184"/>
      <c r="P150" s="115"/>
      <c r="Q150" s="184"/>
      <c r="R150" s="115"/>
      <c r="S150" s="184"/>
      <c r="T150" s="115"/>
    </row>
    <row r="151" spans="1:20" ht="15" x14ac:dyDescent="0.25">
      <c r="A151" s="182"/>
      <c r="D151" s="115"/>
      <c r="E151" s="184"/>
      <c r="F151" s="115"/>
      <c r="G151" s="184"/>
      <c r="H151" s="115"/>
      <c r="I151" s="184"/>
      <c r="J151" s="115"/>
      <c r="K151" s="184"/>
      <c r="L151" s="115"/>
      <c r="M151" s="184"/>
      <c r="N151" s="115"/>
      <c r="O151" s="184"/>
      <c r="P151" s="115"/>
      <c r="Q151" s="184"/>
      <c r="R151" s="115"/>
      <c r="S151" s="184"/>
      <c r="T151" s="115"/>
    </row>
    <row r="152" spans="1:20" ht="15" x14ac:dyDescent="0.25">
      <c r="A152" s="182"/>
      <c r="D152" s="115"/>
      <c r="E152" s="184"/>
      <c r="F152" s="115"/>
      <c r="G152" s="184"/>
      <c r="H152" s="115"/>
      <c r="I152" s="184"/>
      <c r="J152" s="115"/>
      <c r="K152" s="184"/>
      <c r="L152" s="115"/>
      <c r="M152" s="184"/>
      <c r="N152" s="115"/>
      <c r="O152" s="184"/>
      <c r="P152" s="115"/>
      <c r="Q152" s="184"/>
      <c r="R152" s="115"/>
      <c r="S152" s="184"/>
      <c r="T152" s="115"/>
    </row>
    <row r="153" spans="1:20" ht="15" x14ac:dyDescent="0.25">
      <c r="A153" s="182"/>
      <c r="B153" s="182"/>
      <c r="C153" s="182"/>
      <c r="D153" s="220"/>
      <c r="E153" s="221"/>
      <c r="F153" s="220"/>
      <c r="G153" s="221"/>
      <c r="H153" s="220"/>
      <c r="I153" s="221"/>
      <c r="J153" s="220"/>
      <c r="K153" s="221"/>
      <c r="L153" s="220"/>
      <c r="M153" s="221"/>
      <c r="N153" s="220"/>
      <c r="O153" s="221"/>
      <c r="P153" s="220"/>
      <c r="Q153" s="221"/>
      <c r="R153" s="220"/>
      <c r="S153" s="221"/>
      <c r="T153" s="220"/>
    </row>
    <row r="154" spans="1:20" ht="15" x14ac:dyDescent="0.25">
      <c r="A154" s="183"/>
      <c r="B154" s="183"/>
      <c r="C154" s="183"/>
      <c r="D154" s="185"/>
      <c r="E154" s="186"/>
      <c r="F154" s="185"/>
      <c r="G154" s="186"/>
      <c r="H154" s="185"/>
      <c r="I154" s="186"/>
      <c r="J154" s="185"/>
      <c r="K154" s="186"/>
      <c r="L154" s="185"/>
      <c r="M154" s="186"/>
      <c r="N154" s="185"/>
      <c r="O154" s="186"/>
      <c r="P154" s="185"/>
      <c r="Q154" s="186"/>
      <c r="R154" s="185"/>
      <c r="S154" s="186"/>
      <c r="T154" s="185"/>
    </row>
  </sheetData>
  <mergeCells count="36">
    <mergeCell ref="A4:T4"/>
    <mergeCell ref="A2:T2"/>
    <mergeCell ref="T9:T10"/>
    <mergeCell ref="D9:E9"/>
    <mergeCell ref="F9:G9"/>
    <mergeCell ref="H9:I9"/>
    <mergeCell ref="J9:K9"/>
    <mergeCell ref="L9:M9"/>
    <mergeCell ref="N9:O9"/>
    <mergeCell ref="P9:Q9"/>
    <mergeCell ref="R9:S9"/>
    <mergeCell ref="A50:A55"/>
    <mergeCell ref="A43:A46"/>
    <mergeCell ref="A37:A41"/>
    <mergeCell ref="A31:A35"/>
    <mergeCell ref="A80:C80"/>
    <mergeCell ref="A77:A78"/>
    <mergeCell ref="A69:A74"/>
    <mergeCell ref="A62:A64"/>
    <mergeCell ref="A57:A60"/>
    <mergeCell ref="A56:C56"/>
    <mergeCell ref="A61:C61"/>
    <mergeCell ref="A65:C65"/>
    <mergeCell ref="A75:C75"/>
    <mergeCell ref="A79:C79"/>
    <mergeCell ref="A28:A29"/>
    <mergeCell ref="A20:A24"/>
    <mergeCell ref="A11:A18"/>
    <mergeCell ref="A19:C19"/>
    <mergeCell ref="A25:C25"/>
    <mergeCell ref="A27:C27"/>
    <mergeCell ref="A30:C30"/>
    <mergeCell ref="A36:C36"/>
    <mergeCell ref="A42:C42"/>
    <mergeCell ref="A47:C47"/>
    <mergeCell ref="A49:C49"/>
  </mergeCells>
  <phoneticPr fontId="0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65" orientation="landscape" r:id="rId1"/>
  <headerFooter alignWithMargins="0"/>
  <rowBreaks count="1" manualBreakCount="1">
    <brk id="4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zoomScaleNormal="100" zoomScaleSheetLayoutView="100" workbookViewId="0">
      <pane xSplit="3" ySplit="10" topLeftCell="E11" activePane="bottomRight" state="frozenSplit"/>
      <selection pane="topRight" activeCell="K1" sqref="K1"/>
      <selection pane="bottomLeft" activeCell="A25" sqref="A25"/>
      <selection pane="bottomRight" activeCell="A2" sqref="A2:N2"/>
    </sheetView>
  </sheetViews>
  <sheetFormatPr defaultRowHeight="12.75" x14ac:dyDescent="0.2"/>
  <cols>
    <col min="1" max="1" width="18.42578125" customWidth="1"/>
    <col min="2" max="2" width="8.7109375" bestFit="1" customWidth="1"/>
    <col min="3" max="3" width="31.85546875" bestFit="1" customWidth="1"/>
    <col min="4" max="4" width="12.140625" customWidth="1"/>
    <col min="5" max="5" width="12.140625" style="70" customWidth="1"/>
    <col min="6" max="6" width="12.140625" customWidth="1"/>
    <col min="7" max="7" width="12.140625" style="70" customWidth="1"/>
    <col min="8" max="8" width="12.140625" customWidth="1"/>
    <col min="9" max="9" width="12.140625" style="70" customWidth="1"/>
    <col min="10" max="10" width="12.140625" customWidth="1"/>
    <col min="11" max="11" width="12.140625" style="70" customWidth="1"/>
    <col min="12" max="12" width="12.140625" customWidth="1"/>
    <col min="13" max="13" width="12.140625" style="70" customWidth="1"/>
    <col min="14" max="14" width="12.140625" customWidth="1"/>
  </cols>
  <sheetData>
    <row r="1" spans="1:14" x14ac:dyDescent="0.2">
      <c r="A1" s="3"/>
      <c r="B1" s="3"/>
      <c r="C1" s="3"/>
      <c r="D1" s="3"/>
    </row>
    <row r="2" spans="1:14" x14ac:dyDescent="0.2">
      <c r="A2" s="399" t="s">
        <v>379</v>
      </c>
      <c r="B2" s="399"/>
      <c r="C2" s="399"/>
      <c r="D2" s="399"/>
      <c r="E2" s="399"/>
      <c r="F2" s="399"/>
      <c r="G2" s="399"/>
      <c r="H2" s="399"/>
      <c r="I2" s="399"/>
      <c r="J2" s="399"/>
      <c r="K2" s="399"/>
      <c r="L2" s="399"/>
      <c r="M2" s="399"/>
      <c r="N2" s="399"/>
    </row>
    <row r="3" spans="1:14" x14ac:dyDescent="0.2">
      <c r="A3" s="3"/>
      <c r="B3" s="11"/>
      <c r="C3" s="11"/>
      <c r="D3" s="11"/>
    </row>
    <row r="4" spans="1:14" x14ac:dyDescent="0.2">
      <c r="A4" s="399" t="s">
        <v>63</v>
      </c>
      <c r="B4" s="399"/>
      <c r="C4" s="399"/>
      <c r="D4" s="399"/>
      <c r="E4" s="399"/>
      <c r="F4" s="399"/>
      <c r="G4" s="399"/>
      <c r="H4" s="399"/>
      <c r="I4" s="399"/>
      <c r="J4" s="399"/>
      <c r="K4" s="399"/>
      <c r="L4" s="399"/>
      <c r="M4" s="399"/>
      <c r="N4" s="399"/>
    </row>
    <row r="6" spans="1:14" x14ac:dyDescent="0.2">
      <c r="A6" s="1" t="s">
        <v>295</v>
      </c>
    </row>
    <row r="7" spans="1:14" ht="13.5" thickBot="1" x14ac:dyDescent="0.25"/>
    <row r="8" spans="1:14" x14ac:dyDescent="0.2">
      <c r="A8" s="223"/>
      <c r="B8" s="224"/>
      <c r="C8" s="225"/>
      <c r="D8" s="440" t="s">
        <v>196</v>
      </c>
      <c r="E8" s="441"/>
      <c r="F8" s="441"/>
      <c r="G8" s="441"/>
      <c r="H8" s="441"/>
      <c r="I8" s="441"/>
      <c r="J8" s="441"/>
      <c r="K8" s="441"/>
      <c r="L8" s="441"/>
      <c r="M8" s="441"/>
      <c r="N8" s="442"/>
    </row>
    <row r="9" spans="1:14" x14ac:dyDescent="0.2">
      <c r="A9" s="227"/>
      <c r="B9" s="226"/>
      <c r="C9" s="233"/>
      <c r="D9" s="443" t="s">
        <v>87</v>
      </c>
      <c r="E9" s="444"/>
      <c r="F9" s="444" t="s">
        <v>85</v>
      </c>
      <c r="G9" s="444"/>
      <c r="H9" s="444" t="s">
        <v>84</v>
      </c>
      <c r="I9" s="444"/>
      <c r="J9" s="444" t="s">
        <v>86</v>
      </c>
      <c r="K9" s="444"/>
      <c r="L9" s="444" t="s">
        <v>88</v>
      </c>
      <c r="M9" s="444"/>
      <c r="N9" s="445" t="s">
        <v>66</v>
      </c>
    </row>
    <row r="10" spans="1:14" ht="13.5" thickBot="1" x14ac:dyDescent="0.25">
      <c r="A10" s="228" t="s">
        <v>7</v>
      </c>
      <c r="B10" s="229" t="s">
        <v>16</v>
      </c>
      <c r="C10" s="301" t="s">
        <v>59</v>
      </c>
      <c r="D10" s="319" t="s">
        <v>218</v>
      </c>
      <c r="E10" s="231" t="s">
        <v>55</v>
      </c>
      <c r="F10" s="320" t="s">
        <v>218</v>
      </c>
      <c r="G10" s="231" t="s">
        <v>55</v>
      </c>
      <c r="H10" s="320" t="s">
        <v>218</v>
      </c>
      <c r="I10" s="231" t="s">
        <v>55</v>
      </c>
      <c r="J10" s="320" t="s">
        <v>218</v>
      </c>
      <c r="K10" s="231" t="s">
        <v>55</v>
      </c>
      <c r="L10" s="320" t="s">
        <v>218</v>
      </c>
      <c r="M10" s="231" t="s">
        <v>55</v>
      </c>
      <c r="N10" s="430"/>
    </row>
    <row r="11" spans="1:14" x14ac:dyDescent="0.2">
      <c r="A11" s="426" t="s">
        <v>350</v>
      </c>
      <c r="B11" s="192" t="s">
        <v>128</v>
      </c>
      <c r="C11" s="291" t="s">
        <v>61</v>
      </c>
      <c r="D11" s="36">
        <v>1601</v>
      </c>
      <c r="E11" s="302">
        <v>4.2411719515748764E-2</v>
      </c>
      <c r="F11" s="33">
        <v>9232</v>
      </c>
      <c r="G11" s="316">
        <v>0.24456276987469866</v>
      </c>
      <c r="H11" s="36">
        <v>24829</v>
      </c>
      <c r="I11" s="311">
        <v>0.65773927786166519</v>
      </c>
      <c r="J11" s="33">
        <v>1876</v>
      </c>
      <c r="K11" s="316">
        <v>4.9696680706773688E-2</v>
      </c>
      <c r="L11" s="36">
        <v>211</v>
      </c>
      <c r="M11" s="311">
        <v>5.5895520411136717E-3</v>
      </c>
      <c r="N11" s="300">
        <v>37749</v>
      </c>
    </row>
    <row r="12" spans="1:14" ht="12.75" customHeight="1" x14ac:dyDescent="0.2">
      <c r="A12" s="425"/>
      <c r="B12" s="137" t="s">
        <v>129</v>
      </c>
      <c r="C12" s="292" t="s">
        <v>22</v>
      </c>
      <c r="D12" s="35">
        <v>8</v>
      </c>
      <c r="E12" s="303">
        <v>1.8125793003443902E-4</v>
      </c>
      <c r="F12" s="38">
        <v>495</v>
      </c>
      <c r="G12" s="317">
        <v>1.1215334420880914E-2</v>
      </c>
      <c r="H12" s="35">
        <v>25922</v>
      </c>
      <c r="I12" s="309">
        <v>0.58732100779409102</v>
      </c>
      <c r="J12" s="38">
        <v>17657</v>
      </c>
      <c r="K12" s="317">
        <v>0.40005890882726119</v>
      </c>
      <c r="L12" s="35">
        <v>54</v>
      </c>
      <c r="M12" s="309">
        <v>1.2234910277324632E-3</v>
      </c>
      <c r="N12" s="217">
        <v>44136</v>
      </c>
    </row>
    <row r="13" spans="1:14" ht="12.75" customHeight="1" x14ac:dyDescent="0.2">
      <c r="A13" s="425"/>
      <c r="B13" s="137" t="s">
        <v>130</v>
      </c>
      <c r="C13" s="292" t="s">
        <v>33</v>
      </c>
      <c r="D13" s="35">
        <v>681</v>
      </c>
      <c r="E13" s="303">
        <v>1.3732884309020145E-2</v>
      </c>
      <c r="F13" s="38">
        <v>9625</v>
      </c>
      <c r="G13" s="317">
        <v>0.19409546471999839</v>
      </c>
      <c r="H13" s="35">
        <v>37851</v>
      </c>
      <c r="I13" s="309">
        <v>0.76329427897315938</v>
      </c>
      <c r="J13" s="38">
        <v>1371</v>
      </c>
      <c r="K13" s="317">
        <v>2.7647260481155095E-2</v>
      </c>
      <c r="L13" s="35">
        <v>61</v>
      </c>
      <c r="M13" s="309">
        <v>1.2301115166670027E-3</v>
      </c>
      <c r="N13" s="217">
        <v>49589</v>
      </c>
    </row>
    <row r="14" spans="1:14" ht="12.75" customHeight="1" x14ac:dyDescent="0.2">
      <c r="A14" s="425"/>
      <c r="B14" s="137" t="s">
        <v>115</v>
      </c>
      <c r="C14" s="292" t="s">
        <v>34</v>
      </c>
      <c r="D14" s="35">
        <v>308</v>
      </c>
      <c r="E14" s="303">
        <v>8.5290208241027912E-3</v>
      </c>
      <c r="F14" s="38">
        <v>14772</v>
      </c>
      <c r="G14" s="317">
        <v>0.40906070004430661</v>
      </c>
      <c r="H14" s="35">
        <v>19210</v>
      </c>
      <c r="I14" s="309">
        <v>0.53195613646433315</v>
      </c>
      <c r="J14" s="38">
        <v>1459</v>
      </c>
      <c r="K14" s="317">
        <v>4.0402082410279129E-2</v>
      </c>
      <c r="L14" s="35">
        <v>363</v>
      </c>
      <c r="M14" s="309">
        <v>1.0052060256978289E-2</v>
      </c>
      <c r="N14" s="217">
        <v>36112</v>
      </c>
    </row>
    <row r="15" spans="1:14" ht="12.75" customHeight="1" x14ac:dyDescent="0.2">
      <c r="A15" s="425"/>
      <c r="B15" s="137" t="s">
        <v>131</v>
      </c>
      <c r="C15" s="292" t="s">
        <v>35</v>
      </c>
      <c r="D15" s="35">
        <v>112</v>
      </c>
      <c r="E15" s="303">
        <v>5.0906776964683422E-3</v>
      </c>
      <c r="F15" s="38">
        <v>2872</v>
      </c>
      <c r="G15" s="317">
        <v>0.13053952093086679</v>
      </c>
      <c r="H15" s="35">
        <v>18718</v>
      </c>
      <c r="I15" s="309">
        <v>0.8507795100222717</v>
      </c>
      <c r="J15" s="38">
        <v>295</v>
      </c>
      <c r="K15" s="317">
        <v>1.3408481432662153E-2</v>
      </c>
      <c r="L15" s="35">
        <v>4</v>
      </c>
      <c r="M15" s="309">
        <v>1.8180991773101223E-4</v>
      </c>
      <c r="N15" s="217">
        <v>22001</v>
      </c>
    </row>
    <row r="16" spans="1:14" ht="12.75" customHeight="1" x14ac:dyDescent="0.2">
      <c r="A16" s="425"/>
      <c r="B16" s="137" t="s">
        <v>132</v>
      </c>
      <c r="C16" s="292" t="s">
        <v>36</v>
      </c>
      <c r="D16" s="35">
        <v>98</v>
      </c>
      <c r="E16" s="303">
        <v>4.0739970900020789E-3</v>
      </c>
      <c r="F16" s="38">
        <v>8081</v>
      </c>
      <c r="G16" s="317">
        <v>0.33593847432966117</v>
      </c>
      <c r="H16" s="35">
        <v>15442</v>
      </c>
      <c r="I16" s="309">
        <v>0.6419455414674704</v>
      </c>
      <c r="J16" s="38">
        <v>434</v>
      </c>
      <c r="K16" s="317">
        <v>1.8041987112866347E-2</v>
      </c>
      <c r="L16" s="35"/>
      <c r="M16" s="309">
        <v>0</v>
      </c>
      <c r="N16" s="217">
        <v>24055</v>
      </c>
    </row>
    <row r="17" spans="1:14" ht="12.75" customHeight="1" x14ac:dyDescent="0.2">
      <c r="A17" s="425"/>
      <c r="B17" s="137" t="s">
        <v>133</v>
      </c>
      <c r="C17" s="292" t="s">
        <v>39</v>
      </c>
      <c r="D17" s="35">
        <v>634</v>
      </c>
      <c r="E17" s="303">
        <v>2.4806322873464279E-2</v>
      </c>
      <c r="F17" s="38">
        <v>8347</v>
      </c>
      <c r="G17" s="317">
        <v>0.32659050003912671</v>
      </c>
      <c r="H17" s="35">
        <v>16390</v>
      </c>
      <c r="I17" s="309">
        <v>0.64128648564050394</v>
      </c>
      <c r="J17" s="38">
        <v>178</v>
      </c>
      <c r="K17" s="317">
        <v>6.9645512168401286E-3</v>
      </c>
      <c r="L17" s="35">
        <v>9</v>
      </c>
      <c r="M17" s="309">
        <v>3.521402300649503E-4</v>
      </c>
      <c r="N17" s="217">
        <v>25558</v>
      </c>
    </row>
    <row r="18" spans="1:14" ht="12.75" customHeight="1" x14ac:dyDescent="0.2">
      <c r="A18" s="425"/>
      <c r="B18" s="137" t="s">
        <v>339</v>
      </c>
      <c r="C18" s="292" t="s">
        <v>60</v>
      </c>
      <c r="D18" s="35">
        <v>1412</v>
      </c>
      <c r="E18" s="303">
        <v>4.7880637504238724E-2</v>
      </c>
      <c r="F18" s="38">
        <v>11937</v>
      </c>
      <c r="G18" s="317">
        <v>0.40478128179043743</v>
      </c>
      <c r="H18" s="35">
        <v>15556</v>
      </c>
      <c r="I18" s="309">
        <v>0.52750084774499828</v>
      </c>
      <c r="J18" s="38">
        <v>367</v>
      </c>
      <c r="K18" s="317">
        <v>1.2444896575110206E-2</v>
      </c>
      <c r="L18" s="35">
        <v>218</v>
      </c>
      <c r="M18" s="309">
        <v>7.3923363852153269E-3</v>
      </c>
      <c r="N18" s="217">
        <v>29490</v>
      </c>
    </row>
    <row r="19" spans="1:14" ht="12.75" customHeight="1" x14ac:dyDescent="0.25">
      <c r="A19" s="423" t="s">
        <v>351</v>
      </c>
      <c r="B19" s="424"/>
      <c r="C19" s="433"/>
      <c r="D19" s="35">
        <v>4854</v>
      </c>
      <c r="E19" s="303">
        <v>1.8065428560794967E-2</v>
      </c>
      <c r="F19" s="38">
        <v>65361</v>
      </c>
      <c r="G19" s="317">
        <v>0.24325802969965388</v>
      </c>
      <c r="H19" s="35">
        <v>173918</v>
      </c>
      <c r="I19" s="309">
        <v>0.64728125348915111</v>
      </c>
      <c r="J19" s="38">
        <v>23637</v>
      </c>
      <c r="K19" s="317">
        <v>8.7971268004019498E-2</v>
      </c>
      <c r="L19" s="35">
        <v>920</v>
      </c>
      <c r="M19" s="309">
        <v>3.4240202463805872E-3</v>
      </c>
      <c r="N19" s="217">
        <v>268690</v>
      </c>
    </row>
    <row r="20" spans="1:14" x14ac:dyDescent="0.2">
      <c r="A20" s="425" t="s">
        <v>352</v>
      </c>
      <c r="B20" s="137" t="s">
        <v>122</v>
      </c>
      <c r="C20" s="292" t="s">
        <v>29</v>
      </c>
      <c r="D20" s="35">
        <v>10</v>
      </c>
      <c r="E20" s="303">
        <v>3.1584599349357255E-4</v>
      </c>
      <c r="F20" s="38">
        <v>2524</v>
      </c>
      <c r="G20" s="317">
        <v>7.9719528757777713E-2</v>
      </c>
      <c r="H20" s="35">
        <v>28506</v>
      </c>
      <c r="I20" s="309">
        <v>0.90035058905277787</v>
      </c>
      <c r="J20" s="38">
        <v>579</v>
      </c>
      <c r="K20" s="317">
        <v>1.8287483023277849E-2</v>
      </c>
      <c r="L20" s="35">
        <v>42</v>
      </c>
      <c r="M20" s="309">
        <v>1.3265531726730046E-3</v>
      </c>
      <c r="N20" s="217">
        <v>31661</v>
      </c>
    </row>
    <row r="21" spans="1:14" ht="12.75" customHeight="1" x14ac:dyDescent="0.2">
      <c r="A21" s="425"/>
      <c r="B21" s="137" t="s">
        <v>123</v>
      </c>
      <c r="C21" s="292" t="s">
        <v>32</v>
      </c>
      <c r="D21" s="35">
        <v>2140</v>
      </c>
      <c r="E21" s="303">
        <v>3.4512789084927262E-2</v>
      </c>
      <c r="F21" s="38">
        <v>15968</v>
      </c>
      <c r="G21" s="317">
        <v>0.25752346547108346</v>
      </c>
      <c r="H21" s="35">
        <v>42882</v>
      </c>
      <c r="I21" s="309">
        <v>0.69157823436441634</v>
      </c>
      <c r="J21" s="38">
        <v>667</v>
      </c>
      <c r="K21" s="317">
        <v>1.0757023513853497E-2</v>
      </c>
      <c r="L21" s="35">
        <v>349</v>
      </c>
      <c r="M21" s="309">
        <v>5.6284875657194467E-3</v>
      </c>
      <c r="N21" s="217">
        <v>62006</v>
      </c>
    </row>
    <row r="22" spans="1:14" ht="12.75" customHeight="1" x14ac:dyDescent="0.2">
      <c r="A22" s="425"/>
      <c r="B22" s="137" t="s">
        <v>124</v>
      </c>
      <c r="C22" s="292" t="s">
        <v>37</v>
      </c>
      <c r="D22" s="35">
        <v>1475</v>
      </c>
      <c r="E22" s="303">
        <v>3.313713156002876E-2</v>
      </c>
      <c r="F22" s="38">
        <v>10617</v>
      </c>
      <c r="G22" s="317">
        <v>0.23851994967649173</v>
      </c>
      <c r="H22" s="35">
        <v>30976</v>
      </c>
      <c r="I22" s="309">
        <v>0.69590222861250894</v>
      </c>
      <c r="J22" s="38">
        <v>1439</v>
      </c>
      <c r="K22" s="317">
        <v>3.2328360891445002E-2</v>
      </c>
      <c r="L22" s="35">
        <v>5</v>
      </c>
      <c r="M22" s="309">
        <v>1.1232925952552121E-4</v>
      </c>
      <c r="N22" s="217">
        <v>44512</v>
      </c>
    </row>
    <row r="23" spans="1:14" ht="12.75" customHeight="1" x14ac:dyDescent="0.2">
      <c r="A23" s="425"/>
      <c r="B23" s="137" t="s">
        <v>119</v>
      </c>
      <c r="C23" s="292" t="s">
        <v>38</v>
      </c>
      <c r="D23" s="35">
        <v>1400</v>
      </c>
      <c r="E23" s="315">
        <v>1.7821000776486462E-2</v>
      </c>
      <c r="F23" s="38">
        <v>12898</v>
      </c>
      <c r="G23" s="317">
        <v>0.16418233429651599</v>
      </c>
      <c r="H23" s="35">
        <v>62904</v>
      </c>
      <c r="I23" s="309">
        <v>0.80072302346007462</v>
      </c>
      <c r="J23" s="38">
        <v>1241</v>
      </c>
      <c r="K23" s="317">
        <v>1.5797044259728357E-2</v>
      </c>
      <c r="L23" s="35">
        <v>116</v>
      </c>
      <c r="M23" s="309">
        <v>1.4765972071945925E-3</v>
      </c>
      <c r="N23" s="217">
        <v>78559</v>
      </c>
    </row>
    <row r="24" spans="1:14" ht="12.75" customHeight="1" x14ac:dyDescent="0.2">
      <c r="A24" s="425"/>
      <c r="B24" s="137" t="s">
        <v>120</v>
      </c>
      <c r="C24" s="292" t="s">
        <v>47</v>
      </c>
      <c r="D24" s="35">
        <v>2756</v>
      </c>
      <c r="E24" s="315">
        <v>4.123896453688463E-2</v>
      </c>
      <c r="F24" s="38">
        <v>11683</v>
      </c>
      <c r="G24" s="317">
        <v>0.17481669908723627</v>
      </c>
      <c r="H24" s="35">
        <v>49796</v>
      </c>
      <c r="I24" s="309">
        <v>0.74511446954960348</v>
      </c>
      <c r="J24" s="38">
        <v>2350</v>
      </c>
      <c r="K24" s="317">
        <v>3.516384857100105E-2</v>
      </c>
      <c r="L24" s="35">
        <v>245</v>
      </c>
      <c r="M24" s="309">
        <v>3.6660182552745771E-3</v>
      </c>
      <c r="N24" s="217">
        <v>66830</v>
      </c>
    </row>
    <row r="25" spans="1:14" ht="12.75" customHeight="1" x14ac:dyDescent="0.25">
      <c r="A25" s="423" t="s">
        <v>353</v>
      </c>
      <c r="B25" s="424"/>
      <c r="C25" s="433"/>
      <c r="D25" s="35">
        <v>7781</v>
      </c>
      <c r="E25" s="315">
        <v>2.7439626474073237E-2</v>
      </c>
      <c r="F25" s="38">
        <v>53690</v>
      </c>
      <c r="G25" s="317">
        <v>0.18933730181120578</v>
      </c>
      <c r="H25" s="35">
        <v>215064</v>
      </c>
      <c r="I25" s="309">
        <v>0.75842126050894321</v>
      </c>
      <c r="J25" s="38">
        <v>6276</v>
      </c>
      <c r="K25" s="317">
        <v>2.2132257518478814E-2</v>
      </c>
      <c r="L25" s="35">
        <v>757</v>
      </c>
      <c r="M25" s="309">
        <v>2.6695536872989901E-3</v>
      </c>
      <c r="N25" s="217">
        <v>283568</v>
      </c>
    </row>
    <row r="26" spans="1:14" ht="15" x14ac:dyDescent="0.25">
      <c r="A26" s="199" t="s">
        <v>354</v>
      </c>
      <c r="B26" s="137" t="s">
        <v>125</v>
      </c>
      <c r="C26" s="292" t="s">
        <v>31</v>
      </c>
      <c r="D26" s="35">
        <v>2171</v>
      </c>
      <c r="E26" s="315">
        <v>4.0319435416473211E-2</v>
      </c>
      <c r="F26" s="38">
        <v>13019</v>
      </c>
      <c r="G26" s="317">
        <v>0.24178660971306529</v>
      </c>
      <c r="H26" s="35">
        <v>37352</v>
      </c>
      <c r="I26" s="309">
        <v>0.6936948648899619</v>
      </c>
      <c r="J26" s="38">
        <v>1119</v>
      </c>
      <c r="K26" s="317">
        <v>2.0781873897297798E-2</v>
      </c>
      <c r="L26" s="35">
        <v>184</v>
      </c>
      <c r="M26" s="309">
        <v>3.417216083201783E-3</v>
      </c>
      <c r="N26" s="217">
        <v>53845</v>
      </c>
    </row>
    <row r="27" spans="1:14" ht="15" x14ac:dyDescent="0.25">
      <c r="A27" s="423" t="s">
        <v>355</v>
      </c>
      <c r="B27" s="424"/>
      <c r="C27" s="433"/>
      <c r="D27" s="35">
        <v>2171</v>
      </c>
      <c r="E27" s="315">
        <v>4.0319435416473211E-2</v>
      </c>
      <c r="F27" s="38">
        <v>13019</v>
      </c>
      <c r="G27" s="317">
        <v>0.24178660971306529</v>
      </c>
      <c r="H27" s="35">
        <v>37352</v>
      </c>
      <c r="I27" s="309">
        <v>0.6936948648899619</v>
      </c>
      <c r="J27" s="38">
        <v>1119</v>
      </c>
      <c r="K27" s="317">
        <v>2.0781873897297798E-2</v>
      </c>
      <c r="L27" s="35">
        <v>184</v>
      </c>
      <c r="M27" s="309">
        <v>3.417216083201783E-3</v>
      </c>
      <c r="N27" s="217">
        <v>53845</v>
      </c>
    </row>
    <row r="28" spans="1:14" x14ac:dyDescent="0.2">
      <c r="A28" s="425" t="s">
        <v>356</v>
      </c>
      <c r="B28" s="137" t="s">
        <v>137</v>
      </c>
      <c r="C28" s="292" t="s">
        <v>24</v>
      </c>
      <c r="D28" s="35">
        <v>1224</v>
      </c>
      <c r="E28" s="315">
        <v>5.2763169238727474E-2</v>
      </c>
      <c r="F28" s="38">
        <v>9415</v>
      </c>
      <c r="G28" s="317">
        <v>0.40585395292697646</v>
      </c>
      <c r="H28" s="35">
        <v>11976</v>
      </c>
      <c r="I28" s="309">
        <v>0.51625140098284339</v>
      </c>
      <c r="J28" s="38">
        <v>388</v>
      </c>
      <c r="K28" s="317">
        <v>1.6725579791361325E-2</v>
      </c>
      <c r="L28" s="35">
        <v>195</v>
      </c>
      <c r="M28" s="309">
        <v>8.4058970600913874E-3</v>
      </c>
      <c r="N28" s="217">
        <v>23198</v>
      </c>
    </row>
    <row r="29" spans="1:14" ht="12.75" customHeight="1" x14ac:dyDescent="0.2">
      <c r="A29" s="425"/>
      <c r="B29" s="137" t="s">
        <v>138</v>
      </c>
      <c r="C29" s="292" t="s">
        <v>30</v>
      </c>
      <c r="D29" s="35">
        <v>324</v>
      </c>
      <c r="E29" s="315">
        <v>2.4119705203603067E-2</v>
      </c>
      <c r="F29" s="38">
        <v>3934</v>
      </c>
      <c r="G29" s="317">
        <v>0.29286086503387182</v>
      </c>
      <c r="H29" s="35">
        <v>8870</v>
      </c>
      <c r="I29" s="309">
        <v>0.66031415171592345</v>
      </c>
      <c r="J29" s="38">
        <v>220</v>
      </c>
      <c r="K29" s="317">
        <v>1.63775776073848E-2</v>
      </c>
      <c r="L29" s="35">
        <v>85</v>
      </c>
      <c r="M29" s="309">
        <v>6.3277004392168542E-3</v>
      </c>
      <c r="N29" s="217">
        <v>13433</v>
      </c>
    </row>
    <row r="30" spans="1:14" ht="12.75" customHeight="1" x14ac:dyDescent="0.25">
      <c r="A30" s="423" t="s">
        <v>357</v>
      </c>
      <c r="B30" s="424"/>
      <c r="C30" s="433"/>
      <c r="D30" s="35">
        <v>1548</v>
      </c>
      <c r="E30" s="315">
        <v>4.2259288580710326E-2</v>
      </c>
      <c r="F30" s="38">
        <v>13349</v>
      </c>
      <c r="G30" s="317">
        <v>0.36441811580355438</v>
      </c>
      <c r="H30" s="35">
        <v>20846</v>
      </c>
      <c r="I30" s="309">
        <v>0.56908083317408753</v>
      </c>
      <c r="J30" s="38">
        <v>608</v>
      </c>
      <c r="K30" s="317">
        <v>1.6597963473560646E-2</v>
      </c>
      <c r="L30" s="35">
        <v>280</v>
      </c>
      <c r="M30" s="309">
        <v>7.6437989680871394E-3</v>
      </c>
      <c r="N30" s="217">
        <v>36631</v>
      </c>
    </row>
    <row r="31" spans="1:14" x14ac:dyDescent="0.2">
      <c r="A31" s="425" t="s">
        <v>358</v>
      </c>
      <c r="B31" s="137" t="s">
        <v>139</v>
      </c>
      <c r="C31" s="292" t="s">
        <v>25</v>
      </c>
      <c r="D31" s="35">
        <v>825</v>
      </c>
      <c r="E31" s="315">
        <v>3.6228701914632004E-2</v>
      </c>
      <c r="F31" s="38">
        <v>8453</v>
      </c>
      <c r="G31" s="317">
        <v>0.37120147549622345</v>
      </c>
      <c r="H31" s="35">
        <v>13136</v>
      </c>
      <c r="I31" s="309">
        <v>0.5768487616370982</v>
      </c>
      <c r="J31" s="38">
        <v>199</v>
      </c>
      <c r="K31" s="317">
        <v>8.7388020375900235E-3</v>
      </c>
      <c r="L31" s="35">
        <v>159</v>
      </c>
      <c r="M31" s="309">
        <v>6.9822589144563499E-3</v>
      </c>
      <c r="N31" s="217">
        <v>22772</v>
      </c>
    </row>
    <row r="32" spans="1:14" ht="12.75" customHeight="1" x14ac:dyDescent="0.2">
      <c r="A32" s="425"/>
      <c r="B32" s="137" t="s">
        <v>140</v>
      </c>
      <c r="C32" s="292" t="s">
        <v>109</v>
      </c>
      <c r="D32" s="35">
        <v>340</v>
      </c>
      <c r="E32" s="315">
        <v>1.7152658662092625E-2</v>
      </c>
      <c r="F32" s="38">
        <v>6269</v>
      </c>
      <c r="G32" s="317">
        <v>0.31626475633134898</v>
      </c>
      <c r="H32" s="35">
        <v>12750</v>
      </c>
      <c r="I32" s="309">
        <v>0.64322469982847341</v>
      </c>
      <c r="J32" s="38">
        <v>356</v>
      </c>
      <c r="K32" s="317">
        <v>1.7959842599132279E-2</v>
      </c>
      <c r="L32" s="35">
        <v>107</v>
      </c>
      <c r="M32" s="309">
        <v>5.3980425789526788E-3</v>
      </c>
      <c r="N32" s="217">
        <v>19822</v>
      </c>
    </row>
    <row r="33" spans="1:14" ht="12.75" customHeight="1" x14ac:dyDescent="0.2">
      <c r="A33" s="425"/>
      <c r="B33" s="137" t="s">
        <v>141</v>
      </c>
      <c r="C33" s="292" t="s">
        <v>27</v>
      </c>
      <c r="D33" s="35">
        <v>755</v>
      </c>
      <c r="E33" s="315">
        <v>2.0857505939554672E-2</v>
      </c>
      <c r="F33" s="38">
        <v>10096</v>
      </c>
      <c r="G33" s="317">
        <v>0.27891043704072049</v>
      </c>
      <c r="H33" s="35">
        <v>24859</v>
      </c>
      <c r="I33" s="309">
        <v>0.68675064920713846</v>
      </c>
      <c r="J33" s="38">
        <v>190</v>
      </c>
      <c r="K33" s="317">
        <v>5.2489087794905798E-3</v>
      </c>
      <c r="L33" s="35">
        <v>298</v>
      </c>
      <c r="M33" s="309">
        <v>8.2324990330957509E-3</v>
      </c>
      <c r="N33" s="217">
        <v>36198</v>
      </c>
    </row>
    <row r="34" spans="1:14" ht="12.75" customHeight="1" x14ac:dyDescent="0.2">
      <c r="A34" s="425"/>
      <c r="B34" s="137" t="s">
        <v>142</v>
      </c>
      <c r="C34" s="292" t="s">
        <v>28</v>
      </c>
      <c r="D34" s="35">
        <v>60</v>
      </c>
      <c r="E34" s="315">
        <v>7.874015748031496E-3</v>
      </c>
      <c r="F34" s="38">
        <v>3254</v>
      </c>
      <c r="G34" s="317">
        <v>0.42703412073490815</v>
      </c>
      <c r="H34" s="35">
        <v>4256</v>
      </c>
      <c r="I34" s="309">
        <v>0.55853018372703411</v>
      </c>
      <c r="J34" s="38">
        <v>24</v>
      </c>
      <c r="K34" s="317">
        <v>3.1496062992125984E-3</v>
      </c>
      <c r="L34" s="35">
        <v>26</v>
      </c>
      <c r="M34" s="309">
        <v>3.4120734908136482E-3</v>
      </c>
      <c r="N34" s="217">
        <v>7620</v>
      </c>
    </row>
    <row r="35" spans="1:14" ht="12.75" customHeight="1" x14ac:dyDescent="0.2">
      <c r="A35" s="425"/>
      <c r="B35" s="137" t="s">
        <v>143</v>
      </c>
      <c r="C35" s="292" t="s">
        <v>110</v>
      </c>
      <c r="D35" s="35">
        <v>1535</v>
      </c>
      <c r="E35" s="315">
        <v>3.9568994406207307E-2</v>
      </c>
      <c r="F35" s="38">
        <v>19625</v>
      </c>
      <c r="G35" s="317">
        <v>0.50589023792952337</v>
      </c>
      <c r="H35" s="35">
        <v>17094</v>
      </c>
      <c r="I35" s="309">
        <v>0.44064650839068903</v>
      </c>
      <c r="J35" s="38">
        <v>500</v>
      </c>
      <c r="K35" s="317">
        <v>1.2888923259350914E-2</v>
      </c>
      <c r="L35" s="35">
        <v>39</v>
      </c>
      <c r="M35" s="309">
        <v>1.0053360142293713E-3</v>
      </c>
      <c r="N35" s="217">
        <v>38793</v>
      </c>
    </row>
    <row r="36" spans="1:14" ht="12.75" customHeight="1" x14ac:dyDescent="0.25">
      <c r="A36" s="423" t="s">
        <v>359</v>
      </c>
      <c r="B36" s="424"/>
      <c r="C36" s="433"/>
      <c r="D36" s="35">
        <v>3515</v>
      </c>
      <c r="E36" s="315">
        <v>2.8073958707719341E-2</v>
      </c>
      <c r="F36" s="38">
        <v>47697</v>
      </c>
      <c r="G36" s="317">
        <v>0.38095123996645502</v>
      </c>
      <c r="H36" s="35">
        <v>72095</v>
      </c>
      <c r="I36" s="309">
        <v>0.57581566231380532</v>
      </c>
      <c r="J36" s="38">
        <v>1269</v>
      </c>
      <c r="K36" s="317">
        <v>1.0135377980112615E-2</v>
      </c>
      <c r="L36" s="35">
        <v>629</v>
      </c>
      <c r="M36" s="309">
        <v>5.0237610319076717E-3</v>
      </c>
      <c r="N36" s="217">
        <v>125205</v>
      </c>
    </row>
    <row r="37" spans="1:14" x14ac:dyDescent="0.2">
      <c r="A37" s="425" t="s">
        <v>360</v>
      </c>
      <c r="B37" s="137" t="s">
        <v>144</v>
      </c>
      <c r="C37" s="292" t="s">
        <v>23</v>
      </c>
      <c r="D37" s="35">
        <v>843</v>
      </c>
      <c r="E37" s="315">
        <v>2.4492286237252681E-2</v>
      </c>
      <c r="F37" s="38">
        <v>10301</v>
      </c>
      <c r="G37" s="317">
        <v>0.29928237310787648</v>
      </c>
      <c r="H37" s="35">
        <v>22547</v>
      </c>
      <c r="I37" s="309">
        <v>0.65507423225544026</v>
      </c>
      <c r="J37" s="38">
        <v>728</v>
      </c>
      <c r="K37" s="317">
        <v>2.1151108399430546E-2</v>
      </c>
      <c r="L37" s="35"/>
      <c r="M37" s="309">
        <v>0</v>
      </c>
      <c r="N37" s="217">
        <v>34419</v>
      </c>
    </row>
    <row r="38" spans="1:14" ht="12.75" customHeight="1" x14ac:dyDescent="0.2">
      <c r="A38" s="425"/>
      <c r="B38" s="137" t="s">
        <v>145</v>
      </c>
      <c r="C38" s="292" t="s">
        <v>73</v>
      </c>
      <c r="D38" s="35">
        <v>1011</v>
      </c>
      <c r="E38" s="315">
        <v>3.4407650682367355E-2</v>
      </c>
      <c r="F38" s="38">
        <v>11491</v>
      </c>
      <c r="G38" s="317">
        <v>0.39107647279038898</v>
      </c>
      <c r="H38" s="35">
        <v>15988</v>
      </c>
      <c r="I38" s="309">
        <v>0.54412415342204679</v>
      </c>
      <c r="J38" s="38">
        <v>893</v>
      </c>
      <c r="K38" s="317">
        <v>3.0391723105196881E-2</v>
      </c>
      <c r="L38" s="35"/>
      <c r="M38" s="309">
        <v>0</v>
      </c>
      <c r="N38" s="217">
        <v>29383</v>
      </c>
    </row>
    <row r="39" spans="1:14" ht="12.75" customHeight="1" x14ac:dyDescent="0.2">
      <c r="A39" s="425"/>
      <c r="B39" s="137" t="s">
        <v>146</v>
      </c>
      <c r="C39" s="292" t="s">
        <v>26</v>
      </c>
      <c r="D39" s="35">
        <v>567</v>
      </c>
      <c r="E39" s="315">
        <v>2.2211775766835116E-2</v>
      </c>
      <c r="F39" s="38">
        <v>7771</v>
      </c>
      <c r="G39" s="317">
        <v>0.30442276804951618</v>
      </c>
      <c r="H39" s="35">
        <v>16961</v>
      </c>
      <c r="I39" s="309">
        <v>0.66443373682767271</v>
      </c>
      <c r="J39" s="38">
        <v>228</v>
      </c>
      <c r="K39" s="317">
        <v>8.9317193559760259E-3</v>
      </c>
      <c r="L39" s="35"/>
      <c r="M39" s="309">
        <v>0</v>
      </c>
      <c r="N39" s="217">
        <v>25527</v>
      </c>
    </row>
    <row r="40" spans="1:14" ht="12.75" customHeight="1" x14ac:dyDescent="0.2">
      <c r="A40" s="425"/>
      <c r="B40" s="137" t="s">
        <v>147</v>
      </c>
      <c r="C40" s="292" t="s">
        <v>215</v>
      </c>
      <c r="D40" s="35">
        <v>748</v>
      </c>
      <c r="E40" s="315">
        <v>2.5149620065900075E-2</v>
      </c>
      <c r="F40" s="38">
        <v>10926</v>
      </c>
      <c r="G40" s="317">
        <v>0.36735928989308048</v>
      </c>
      <c r="H40" s="35">
        <v>17705</v>
      </c>
      <c r="I40" s="309">
        <v>0.59528612736197972</v>
      </c>
      <c r="J40" s="38">
        <v>363</v>
      </c>
      <c r="K40" s="317">
        <v>1.2204962679039743E-2</v>
      </c>
      <c r="L40" s="35"/>
      <c r="M40" s="309">
        <v>0</v>
      </c>
      <c r="N40" s="217">
        <v>29742</v>
      </c>
    </row>
    <row r="41" spans="1:14" ht="12.75" customHeight="1" x14ac:dyDescent="0.2">
      <c r="A41" s="425"/>
      <c r="B41" s="137" t="s">
        <v>148</v>
      </c>
      <c r="C41" s="292" t="s">
        <v>19</v>
      </c>
      <c r="D41" s="35">
        <v>435</v>
      </c>
      <c r="E41" s="315">
        <v>1.8542199488491048E-2</v>
      </c>
      <c r="F41" s="38">
        <v>6840</v>
      </c>
      <c r="G41" s="317">
        <v>0.2915601023017903</v>
      </c>
      <c r="H41" s="35">
        <v>15662</v>
      </c>
      <c r="I41" s="309">
        <v>0.66760443307757888</v>
      </c>
      <c r="J41" s="38">
        <v>511</v>
      </c>
      <c r="K41" s="317">
        <v>2.1781756180733164E-2</v>
      </c>
      <c r="L41" s="35">
        <v>12</v>
      </c>
      <c r="M41" s="309">
        <v>5.1150895140664957E-4</v>
      </c>
      <c r="N41" s="217">
        <v>23460</v>
      </c>
    </row>
    <row r="42" spans="1:14" ht="12.75" customHeight="1" x14ac:dyDescent="0.25">
      <c r="A42" s="423" t="s">
        <v>361</v>
      </c>
      <c r="B42" s="424"/>
      <c r="C42" s="433"/>
      <c r="D42" s="35">
        <v>3604</v>
      </c>
      <c r="E42" s="315">
        <v>2.5285727315461196E-2</v>
      </c>
      <c r="F42" s="38">
        <v>47329</v>
      </c>
      <c r="G42" s="317">
        <v>0.33206109548098306</v>
      </c>
      <c r="H42" s="35">
        <v>88863</v>
      </c>
      <c r="I42" s="309">
        <v>0.62346436915478032</v>
      </c>
      <c r="J42" s="38">
        <v>2723</v>
      </c>
      <c r="K42" s="317">
        <v>1.9104615837958059E-2</v>
      </c>
      <c r="L42" s="35">
        <v>12</v>
      </c>
      <c r="M42" s="309">
        <v>8.4192210817295881E-5</v>
      </c>
      <c r="N42" s="217">
        <v>142531</v>
      </c>
    </row>
    <row r="43" spans="1:14" x14ac:dyDescent="0.2">
      <c r="A43" s="425" t="s">
        <v>10</v>
      </c>
      <c r="B43" s="137" t="s">
        <v>149</v>
      </c>
      <c r="C43" s="292" t="s">
        <v>17</v>
      </c>
      <c r="D43" s="35">
        <v>16</v>
      </c>
      <c r="E43" s="315">
        <v>2.6512013256006629E-3</v>
      </c>
      <c r="F43" s="38">
        <v>784</v>
      </c>
      <c r="G43" s="317">
        <v>0.12990886495443249</v>
      </c>
      <c r="H43" s="35">
        <v>5028</v>
      </c>
      <c r="I43" s="309">
        <v>0.83314001657000825</v>
      </c>
      <c r="J43" s="38">
        <v>202</v>
      </c>
      <c r="K43" s="317">
        <v>3.3471416735708366E-2</v>
      </c>
      <c r="L43" s="35">
        <v>5</v>
      </c>
      <c r="M43" s="309">
        <v>8.2850041425020708E-4</v>
      </c>
      <c r="N43" s="217">
        <v>6035</v>
      </c>
    </row>
    <row r="44" spans="1:14" ht="12.75" customHeight="1" x14ac:dyDescent="0.2">
      <c r="A44" s="425"/>
      <c r="B44" s="137" t="s">
        <v>150</v>
      </c>
      <c r="C44" s="292" t="s">
        <v>18</v>
      </c>
      <c r="D44" s="35">
        <v>277</v>
      </c>
      <c r="E44" s="315">
        <v>1.7820380854348946E-2</v>
      </c>
      <c r="F44" s="38">
        <v>3435</v>
      </c>
      <c r="G44" s="317">
        <v>0.22098558929490478</v>
      </c>
      <c r="H44" s="35">
        <v>11558</v>
      </c>
      <c r="I44" s="309">
        <v>0.74356664951106533</v>
      </c>
      <c r="J44" s="38">
        <v>230</v>
      </c>
      <c r="K44" s="317">
        <v>1.4796706124549665E-2</v>
      </c>
      <c r="L44" s="35">
        <v>44</v>
      </c>
      <c r="M44" s="309">
        <v>2.8306742151312406E-3</v>
      </c>
      <c r="N44" s="217">
        <v>15544</v>
      </c>
    </row>
    <row r="45" spans="1:14" ht="12.75" customHeight="1" x14ac:dyDescent="0.2">
      <c r="A45" s="425"/>
      <c r="B45" s="137" t="s">
        <v>151</v>
      </c>
      <c r="C45" s="292" t="s">
        <v>20</v>
      </c>
      <c r="D45" s="35">
        <v>205</v>
      </c>
      <c r="E45" s="315">
        <v>1.1533700911443682E-2</v>
      </c>
      <c r="F45" s="38">
        <v>4065</v>
      </c>
      <c r="G45" s="317">
        <v>0.22870484978057837</v>
      </c>
      <c r="H45" s="35">
        <v>12923</v>
      </c>
      <c r="I45" s="309">
        <v>0.72707325306627657</v>
      </c>
      <c r="J45" s="38">
        <v>571</v>
      </c>
      <c r="K45" s="317">
        <v>3.2125576685045572E-2</v>
      </c>
      <c r="L45" s="35">
        <v>10</v>
      </c>
      <c r="M45" s="309">
        <v>5.6261955665578938E-4</v>
      </c>
      <c r="N45" s="217">
        <v>17774</v>
      </c>
    </row>
    <row r="46" spans="1:14" ht="12.75" customHeight="1" x14ac:dyDescent="0.2">
      <c r="A46" s="425"/>
      <c r="B46" s="137" t="s">
        <v>152</v>
      </c>
      <c r="C46" s="292" t="s">
        <v>48</v>
      </c>
      <c r="D46" s="35">
        <v>2340</v>
      </c>
      <c r="E46" s="315">
        <v>5.0408220417483468E-2</v>
      </c>
      <c r="F46" s="38">
        <v>15100</v>
      </c>
      <c r="G46" s="317">
        <v>0.32528381551453006</v>
      </c>
      <c r="H46" s="35">
        <v>28123</v>
      </c>
      <c r="I46" s="309">
        <v>0.60582494991490921</v>
      </c>
      <c r="J46" s="38">
        <v>735</v>
      </c>
      <c r="K46" s="317">
        <v>1.5833351284978783E-2</v>
      </c>
      <c r="L46" s="35">
        <v>123</v>
      </c>
      <c r="M46" s="309">
        <v>2.6496628680984899E-3</v>
      </c>
      <c r="N46" s="217">
        <v>46421</v>
      </c>
    </row>
    <row r="47" spans="1:14" ht="12.75" customHeight="1" x14ac:dyDescent="0.25">
      <c r="A47" s="423" t="s">
        <v>174</v>
      </c>
      <c r="B47" s="424"/>
      <c r="C47" s="433"/>
      <c r="D47" s="35">
        <v>2838</v>
      </c>
      <c r="E47" s="315">
        <v>3.3086949425233755E-2</v>
      </c>
      <c r="F47" s="38">
        <v>23384</v>
      </c>
      <c r="G47" s="317">
        <v>0.27262340569403315</v>
      </c>
      <c r="H47" s="35">
        <v>57632</v>
      </c>
      <c r="I47" s="309">
        <v>0.67190523934991953</v>
      </c>
      <c r="J47" s="38">
        <v>1738</v>
      </c>
      <c r="K47" s="317">
        <v>2.0262550423205166E-2</v>
      </c>
      <c r="L47" s="35">
        <v>182</v>
      </c>
      <c r="M47" s="309">
        <v>2.121855107608366E-3</v>
      </c>
      <c r="N47" s="217">
        <v>85774</v>
      </c>
    </row>
    <row r="48" spans="1:14" ht="12.75" customHeight="1" x14ac:dyDescent="0.2">
      <c r="A48" s="344" t="s">
        <v>14</v>
      </c>
      <c r="B48" s="137" t="s">
        <v>153</v>
      </c>
      <c r="C48" s="292" t="s">
        <v>21</v>
      </c>
      <c r="D48" s="35">
        <v>1931</v>
      </c>
      <c r="E48" s="315">
        <v>5.210750715095256E-2</v>
      </c>
      <c r="F48" s="38">
        <v>12586</v>
      </c>
      <c r="G48" s="317">
        <v>0.33962976955043445</v>
      </c>
      <c r="H48" s="35">
        <v>21505</v>
      </c>
      <c r="I48" s="309">
        <v>0.58030654649468405</v>
      </c>
      <c r="J48" s="38">
        <v>542</v>
      </c>
      <c r="K48" s="317">
        <v>1.4625721841437745E-2</v>
      </c>
      <c r="L48" s="35">
        <v>494</v>
      </c>
      <c r="M48" s="309">
        <v>1.3330454962491229E-2</v>
      </c>
      <c r="N48" s="217">
        <v>37058</v>
      </c>
    </row>
    <row r="49" spans="1:14" ht="12.75" customHeight="1" x14ac:dyDescent="0.25">
      <c r="A49" s="423" t="s">
        <v>175</v>
      </c>
      <c r="B49" s="424"/>
      <c r="C49" s="433"/>
      <c r="D49" s="35">
        <v>1931</v>
      </c>
      <c r="E49" s="315">
        <v>5.210750715095256E-2</v>
      </c>
      <c r="F49" s="38">
        <v>12586</v>
      </c>
      <c r="G49" s="317">
        <v>0.33962976955043445</v>
      </c>
      <c r="H49" s="35">
        <v>21505</v>
      </c>
      <c r="I49" s="309">
        <v>0.58030654649468405</v>
      </c>
      <c r="J49" s="38">
        <v>542</v>
      </c>
      <c r="K49" s="317">
        <v>1.4625721841437745E-2</v>
      </c>
      <c r="L49" s="35">
        <v>494</v>
      </c>
      <c r="M49" s="309">
        <v>1.3330454962491229E-2</v>
      </c>
      <c r="N49" s="217">
        <v>37058</v>
      </c>
    </row>
    <row r="50" spans="1:14" x14ac:dyDescent="0.2">
      <c r="A50" s="425" t="s">
        <v>8</v>
      </c>
      <c r="B50" s="137" t="s">
        <v>154</v>
      </c>
      <c r="C50" s="292" t="s">
        <v>62</v>
      </c>
      <c r="D50" s="35">
        <v>3542</v>
      </c>
      <c r="E50" s="315">
        <v>5.9843211461782793E-2</v>
      </c>
      <c r="F50" s="38">
        <v>17687</v>
      </c>
      <c r="G50" s="317">
        <v>0.29882746502669461</v>
      </c>
      <c r="H50" s="35">
        <v>36171</v>
      </c>
      <c r="I50" s="309">
        <v>0.61112049739812124</v>
      </c>
      <c r="J50" s="38">
        <v>1788</v>
      </c>
      <c r="K50" s="317">
        <v>3.0208826113401366E-2</v>
      </c>
      <c r="L50" s="35"/>
      <c r="M50" s="309">
        <v>0</v>
      </c>
      <c r="N50" s="217">
        <v>59188</v>
      </c>
    </row>
    <row r="51" spans="1:14" ht="12.75" customHeight="1" x14ac:dyDescent="0.2">
      <c r="A51" s="425"/>
      <c r="B51" s="137" t="s">
        <v>155</v>
      </c>
      <c r="C51" s="292" t="s">
        <v>40</v>
      </c>
      <c r="D51" s="35">
        <v>932</v>
      </c>
      <c r="E51" s="315">
        <v>2.9389505549949548E-2</v>
      </c>
      <c r="F51" s="38">
        <v>12751</v>
      </c>
      <c r="G51" s="317">
        <v>0.40208753784056511</v>
      </c>
      <c r="H51" s="35">
        <v>17426</v>
      </c>
      <c r="I51" s="309">
        <v>0.54950807265388502</v>
      </c>
      <c r="J51" s="38">
        <v>596</v>
      </c>
      <c r="K51" s="317">
        <v>1.8794147325933399E-2</v>
      </c>
      <c r="L51" s="35">
        <v>7</v>
      </c>
      <c r="M51" s="309">
        <v>2.2073662966700302E-4</v>
      </c>
      <c r="N51" s="217">
        <v>31712</v>
      </c>
    </row>
    <row r="52" spans="1:14" ht="12.75" customHeight="1" x14ac:dyDescent="0.2">
      <c r="A52" s="425"/>
      <c r="B52" s="137" t="s">
        <v>156</v>
      </c>
      <c r="C52" s="292" t="s">
        <v>41</v>
      </c>
      <c r="D52" s="35">
        <v>397</v>
      </c>
      <c r="E52" s="315">
        <v>1.8084088735024827E-2</v>
      </c>
      <c r="F52" s="38">
        <v>6442</v>
      </c>
      <c r="G52" s="317">
        <v>0.2934450872318134</v>
      </c>
      <c r="H52" s="35">
        <v>14261</v>
      </c>
      <c r="I52" s="309">
        <v>0.64961508677629476</v>
      </c>
      <c r="J52" s="38">
        <v>815</v>
      </c>
      <c r="K52" s="317">
        <v>3.7124766546713435E-2</v>
      </c>
      <c r="L52" s="35">
        <v>38</v>
      </c>
      <c r="M52" s="309">
        <v>1.7309707101535099E-3</v>
      </c>
      <c r="N52" s="217">
        <v>21953</v>
      </c>
    </row>
    <row r="53" spans="1:14" ht="12.75" customHeight="1" x14ac:dyDescent="0.2">
      <c r="A53" s="425"/>
      <c r="B53" s="137" t="s">
        <v>157</v>
      </c>
      <c r="C53" s="292" t="s">
        <v>42</v>
      </c>
      <c r="D53" s="35">
        <v>799</v>
      </c>
      <c r="E53" s="315">
        <v>2.059649936844276E-2</v>
      </c>
      <c r="F53" s="38">
        <v>12004</v>
      </c>
      <c r="G53" s="317">
        <v>0.30943726961049672</v>
      </c>
      <c r="H53" s="35">
        <v>25559</v>
      </c>
      <c r="I53" s="309">
        <v>0.65885597917149996</v>
      </c>
      <c r="J53" s="38">
        <v>409</v>
      </c>
      <c r="K53" s="317">
        <v>1.0543139226149047E-2</v>
      </c>
      <c r="L53" s="35">
        <v>22</v>
      </c>
      <c r="M53" s="309">
        <v>5.6711262341144024E-4</v>
      </c>
      <c r="N53" s="217">
        <v>38793</v>
      </c>
    </row>
    <row r="54" spans="1:14" ht="12.75" customHeight="1" x14ac:dyDescent="0.2">
      <c r="A54" s="425"/>
      <c r="B54" s="137" t="s">
        <v>158</v>
      </c>
      <c r="C54" s="292" t="s">
        <v>43</v>
      </c>
      <c r="D54" s="35">
        <v>4</v>
      </c>
      <c r="E54" s="315">
        <v>2.2138587558113792E-4</v>
      </c>
      <c r="F54" s="38">
        <v>907</v>
      </c>
      <c r="G54" s="317">
        <v>5.0199247288023024E-2</v>
      </c>
      <c r="H54" s="35">
        <v>16350</v>
      </c>
      <c r="I54" s="309">
        <v>0.90491476643790125</v>
      </c>
      <c r="J54" s="38">
        <v>807</v>
      </c>
      <c r="K54" s="317">
        <v>4.4664600398494576E-2</v>
      </c>
      <c r="L54" s="35"/>
      <c r="M54" s="309">
        <v>0</v>
      </c>
      <c r="N54" s="217">
        <v>18068</v>
      </c>
    </row>
    <row r="55" spans="1:14" ht="12.75" customHeight="1" x14ac:dyDescent="0.2">
      <c r="A55" s="425"/>
      <c r="B55" s="137" t="s">
        <v>159</v>
      </c>
      <c r="C55" s="292" t="s">
        <v>44</v>
      </c>
      <c r="D55" s="35">
        <v>279</v>
      </c>
      <c r="E55" s="315">
        <v>6.6469719350073855E-3</v>
      </c>
      <c r="F55" s="38">
        <v>12330</v>
      </c>
      <c r="G55" s="317">
        <v>0.29375327583742317</v>
      </c>
      <c r="H55" s="35">
        <v>29096</v>
      </c>
      <c r="I55" s="309">
        <v>0.69319102301424695</v>
      </c>
      <c r="J55" s="38">
        <v>253</v>
      </c>
      <c r="K55" s="317">
        <v>6.0275408586267691E-3</v>
      </c>
      <c r="L55" s="35">
        <v>16</v>
      </c>
      <c r="M55" s="309">
        <v>3.8118835469576405E-4</v>
      </c>
      <c r="N55" s="217">
        <v>41974</v>
      </c>
    </row>
    <row r="56" spans="1:14" ht="12.75" customHeight="1" x14ac:dyDescent="0.25">
      <c r="A56" s="423" t="s">
        <v>176</v>
      </c>
      <c r="B56" s="424"/>
      <c r="C56" s="433"/>
      <c r="D56" s="35">
        <v>5953</v>
      </c>
      <c r="E56" s="315">
        <v>2.8121575148331506E-2</v>
      </c>
      <c r="F56" s="38">
        <v>62121</v>
      </c>
      <c r="G56" s="317">
        <v>0.29345546275650958</v>
      </c>
      <c r="H56" s="35">
        <v>138863</v>
      </c>
      <c r="I56" s="309">
        <v>0.65597955481652248</v>
      </c>
      <c r="J56" s="38">
        <v>4668</v>
      </c>
      <c r="K56" s="317">
        <v>2.2051320811760703E-2</v>
      </c>
      <c r="L56" s="35">
        <v>83</v>
      </c>
      <c r="M56" s="309">
        <v>3.9208646687577945E-4</v>
      </c>
      <c r="N56" s="217">
        <v>211688</v>
      </c>
    </row>
    <row r="57" spans="1:14" x14ac:dyDescent="0.2">
      <c r="A57" s="425" t="s">
        <v>9</v>
      </c>
      <c r="B57" s="137" t="s">
        <v>160</v>
      </c>
      <c r="C57" s="292" t="s">
        <v>312</v>
      </c>
      <c r="D57" s="35">
        <v>2940</v>
      </c>
      <c r="E57" s="315">
        <v>5.8984030174143325E-2</v>
      </c>
      <c r="F57" s="38">
        <v>18864</v>
      </c>
      <c r="G57" s="317">
        <v>0.37846079768878904</v>
      </c>
      <c r="H57" s="35">
        <v>25542</v>
      </c>
      <c r="I57" s="309">
        <v>0.51243880908434314</v>
      </c>
      <c r="J57" s="38">
        <v>1104</v>
      </c>
      <c r="K57" s="317">
        <v>2.2149105208249739E-2</v>
      </c>
      <c r="L57" s="35">
        <v>1394</v>
      </c>
      <c r="M57" s="309">
        <v>2.796725784447476E-2</v>
      </c>
      <c r="N57" s="217">
        <v>49844</v>
      </c>
    </row>
    <row r="58" spans="1:14" ht="12.75" customHeight="1" x14ac:dyDescent="0.2">
      <c r="A58" s="425"/>
      <c r="B58" s="137" t="s">
        <v>161</v>
      </c>
      <c r="C58" s="292" t="s">
        <v>45</v>
      </c>
      <c r="D58" s="35">
        <v>134</v>
      </c>
      <c r="E58" s="315">
        <v>5.1018465638682656E-3</v>
      </c>
      <c r="F58" s="38">
        <v>7828</v>
      </c>
      <c r="G58" s="317">
        <v>0.29803921568627451</v>
      </c>
      <c r="H58" s="35">
        <v>18158</v>
      </c>
      <c r="I58" s="309">
        <v>0.69133828288596988</v>
      </c>
      <c r="J58" s="38">
        <v>103</v>
      </c>
      <c r="K58" s="317">
        <v>3.9215686274509803E-3</v>
      </c>
      <c r="L58" s="35">
        <v>42</v>
      </c>
      <c r="M58" s="309">
        <v>1.5990862364363221E-3</v>
      </c>
      <c r="N58" s="217">
        <v>26265</v>
      </c>
    </row>
    <row r="59" spans="1:14" ht="12.75" customHeight="1" x14ac:dyDescent="0.2">
      <c r="A59" s="425"/>
      <c r="B59" s="137" t="s">
        <v>162</v>
      </c>
      <c r="C59" s="292" t="s">
        <v>46</v>
      </c>
      <c r="D59" s="35">
        <v>411</v>
      </c>
      <c r="E59" s="315">
        <v>1.5250463821892393E-2</v>
      </c>
      <c r="F59" s="38">
        <v>8962</v>
      </c>
      <c r="G59" s="317">
        <v>0.33254174397031538</v>
      </c>
      <c r="H59" s="35">
        <v>16772</v>
      </c>
      <c r="I59" s="309">
        <v>0.6223376623376623</v>
      </c>
      <c r="J59" s="38">
        <v>670</v>
      </c>
      <c r="K59" s="317">
        <v>2.4860853432282004E-2</v>
      </c>
      <c r="L59" s="35">
        <v>135</v>
      </c>
      <c r="M59" s="309">
        <v>5.0092764378478665E-3</v>
      </c>
      <c r="N59" s="217">
        <v>26950</v>
      </c>
    </row>
    <row r="60" spans="1:14" ht="12.75" customHeight="1" x14ac:dyDescent="0.2">
      <c r="A60" s="425"/>
      <c r="B60" s="137" t="s">
        <v>163</v>
      </c>
      <c r="C60" s="292" t="s">
        <v>217</v>
      </c>
      <c r="D60" s="35">
        <v>1338</v>
      </c>
      <c r="E60" s="315">
        <v>3.4527250206440957E-2</v>
      </c>
      <c r="F60" s="38">
        <v>15415</v>
      </c>
      <c r="G60" s="317">
        <v>0.39778592072667218</v>
      </c>
      <c r="H60" s="35">
        <v>21113</v>
      </c>
      <c r="I60" s="309">
        <v>0.54482349298100741</v>
      </c>
      <c r="J60" s="38">
        <v>324</v>
      </c>
      <c r="K60" s="317">
        <v>8.3608587943848067E-3</v>
      </c>
      <c r="L60" s="35">
        <v>562</v>
      </c>
      <c r="M60" s="309">
        <v>1.4502477291494632E-2</v>
      </c>
      <c r="N60" s="217">
        <v>38752</v>
      </c>
    </row>
    <row r="61" spans="1:14" ht="12.75" customHeight="1" x14ac:dyDescent="0.25">
      <c r="A61" s="423" t="s">
        <v>177</v>
      </c>
      <c r="B61" s="424"/>
      <c r="C61" s="433"/>
      <c r="D61" s="35">
        <v>4823</v>
      </c>
      <c r="E61" s="315">
        <v>3.4010055637432923E-2</v>
      </c>
      <c r="F61" s="38">
        <v>51069</v>
      </c>
      <c r="G61" s="317">
        <v>0.36012015993117602</v>
      </c>
      <c r="H61" s="35">
        <v>81585</v>
      </c>
      <c r="I61" s="309">
        <v>0.57530798034003006</v>
      </c>
      <c r="J61" s="38">
        <v>2201</v>
      </c>
      <c r="K61" s="317">
        <v>1.5520657776900241E-2</v>
      </c>
      <c r="L61" s="35">
        <v>2133</v>
      </c>
      <c r="M61" s="309">
        <v>1.5041146314460796E-2</v>
      </c>
      <c r="N61" s="217">
        <v>141811</v>
      </c>
    </row>
    <row r="62" spans="1:14" x14ac:dyDescent="0.2">
      <c r="A62" s="425" t="s">
        <v>168</v>
      </c>
      <c r="B62" s="137" t="s">
        <v>126</v>
      </c>
      <c r="C62" s="292" t="s">
        <v>239</v>
      </c>
      <c r="D62" s="35">
        <v>2983</v>
      </c>
      <c r="E62" s="315">
        <v>5.8399733745766361E-2</v>
      </c>
      <c r="F62" s="38">
        <v>10976</v>
      </c>
      <c r="G62" s="317">
        <v>0.21488282855968205</v>
      </c>
      <c r="H62" s="35">
        <v>35679</v>
      </c>
      <c r="I62" s="309">
        <v>0.69850623543922163</v>
      </c>
      <c r="J62" s="38">
        <v>1441</v>
      </c>
      <c r="K62" s="317">
        <v>2.8211202255329981E-2</v>
      </c>
      <c r="L62" s="35"/>
      <c r="M62" s="309">
        <v>0</v>
      </c>
      <c r="N62" s="217">
        <v>51079</v>
      </c>
    </row>
    <row r="63" spans="1:14" ht="12.75" customHeight="1" x14ac:dyDescent="0.2">
      <c r="A63" s="425"/>
      <c r="B63" s="137" t="s">
        <v>178</v>
      </c>
      <c r="C63" s="292" t="s">
        <v>240</v>
      </c>
      <c r="D63" s="35">
        <v>25</v>
      </c>
      <c r="E63" s="315">
        <v>1.5637705635829112E-3</v>
      </c>
      <c r="F63" s="38">
        <v>847</v>
      </c>
      <c r="G63" s="317">
        <v>5.2980546694189029E-2</v>
      </c>
      <c r="H63" s="35">
        <v>14759</v>
      </c>
      <c r="I63" s="309">
        <v>0.92318758991680738</v>
      </c>
      <c r="J63" s="38">
        <v>356</v>
      </c>
      <c r="K63" s="317">
        <v>2.2268092825420655E-2</v>
      </c>
      <c r="L63" s="35"/>
      <c r="M63" s="309">
        <v>0</v>
      </c>
      <c r="N63" s="217">
        <v>15987</v>
      </c>
    </row>
    <row r="64" spans="1:14" ht="12.75" customHeight="1" x14ac:dyDescent="0.2">
      <c r="A64" s="425"/>
      <c r="B64" s="137" t="s">
        <v>179</v>
      </c>
      <c r="C64" s="292" t="s">
        <v>241</v>
      </c>
      <c r="D64" s="35">
        <v>2</v>
      </c>
      <c r="E64" s="315">
        <v>2.5647601949217746E-4</v>
      </c>
      <c r="F64" s="38">
        <v>860</v>
      </c>
      <c r="G64" s="317">
        <v>0.11028468838163631</v>
      </c>
      <c r="H64" s="35">
        <v>6625</v>
      </c>
      <c r="I64" s="309">
        <v>0.84957681456783796</v>
      </c>
      <c r="J64" s="38">
        <v>311</v>
      </c>
      <c r="K64" s="317">
        <v>3.9882021031033596E-2</v>
      </c>
      <c r="L64" s="35"/>
      <c r="M64" s="309">
        <v>0</v>
      </c>
      <c r="N64" s="217">
        <v>7798</v>
      </c>
    </row>
    <row r="65" spans="1:14" ht="12.75" customHeight="1" x14ac:dyDescent="0.25">
      <c r="A65" s="423" t="s">
        <v>313</v>
      </c>
      <c r="B65" s="424"/>
      <c r="C65" s="433"/>
      <c r="D65" s="35">
        <v>3010</v>
      </c>
      <c r="E65" s="315">
        <v>4.0206240649711476E-2</v>
      </c>
      <c r="F65" s="38">
        <v>12683</v>
      </c>
      <c r="G65" s="317">
        <v>0.16941387048514639</v>
      </c>
      <c r="H65" s="35">
        <v>57063</v>
      </c>
      <c r="I65" s="309">
        <v>0.76222216285531097</v>
      </c>
      <c r="J65" s="38">
        <v>2108</v>
      </c>
      <c r="K65" s="317">
        <v>2.8157726009831161E-2</v>
      </c>
      <c r="L65" s="35"/>
      <c r="M65" s="309">
        <v>0</v>
      </c>
      <c r="N65" s="217">
        <v>74864</v>
      </c>
    </row>
    <row r="66" spans="1:14" ht="15" x14ac:dyDescent="0.25">
      <c r="A66" s="199" t="s">
        <v>11</v>
      </c>
      <c r="B66" s="137" t="s">
        <v>116</v>
      </c>
      <c r="C66" s="292" t="s">
        <v>49</v>
      </c>
      <c r="D66" s="35">
        <v>2600</v>
      </c>
      <c r="E66" s="315">
        <v>4.4624467939036114E-2</v>
      </c>
      <c r="F66" s="38">
        <v>18622</v>
      </c>
      <c r="G66" s="317">
        <v>0.31961416998489633</v>
      </c>
      <c r="H66" s="35">
        <v>35423</v>
      </c>
      <c r="I66" s="309">
        <v>0.60797404915556774</v>
      </c>
      <c r="J66" s="38">
        <v>1444</v>
      </c>
      <c r="K66" s="317">
        <v>2.4783742963064671E-2</v>
      </c>
      <c r="L66" s="35">
        <v>175</v>
      </c>
      <c r="M66" s="309">
        <v>3.0035699574351227E-3</v>
      </c>
      <c r="N66" s="217">
        <v>58264</v>
      </c>
    </row>
    <row r="67" spans="1:14" ht="15" x14ac:dyDescent="0.25">
      <c r="A67" s="199" t="s">
        <v>13</v>
      </c>
      <c r="B67" s="137" t="s">
        <v>117</v>
      </c>
      <c r="C67" s="292" t="s">
        <v>50</v>
      </c>
      <c r="D67" s="35">
        <v>201</v>
      </c>
      <c r="E67" s="315">
        <v>2.3951096864908666E-3</v>
      </c>
      <c r="F67" s="38">
        <v>14247</v>
      </c>
      <c r="G67" s="317">
        <v>0.16976680449470335</v>
      </c>
      <c r="H67" s="35">
        <v>54297</v>
      </c>
      <c r="I67" s="309">
        <v>0.64700134650445063</v>
      </c>
      <c r="J67" s="38">
        <v>15169</v>
      </c>
      <c r="K67" s="317">
        <v>0.18075332753422862</v>
      </c>
      <c r="L67" s="35">
        <v>7</v>
      </c>
      <c r="M67" s="309">
        <v>8.3411780126547581E-5</v>
      </c>
      <c r="N67" s="217">
        <v>83921</v>
      </c>
    </row>
    <row r="68" spans="1:14" ht="15" x14ac:dyDescent="0.25">
      <c r="A68" s="199" t="s">
        <v>12</v>
      </c>
      <c r="B68" s="137" t="s">
        <v>134</v>
      </c>
      <c r="C68" s="292" t="s">
        <v>51</v>
      </c>
      <c r="D68" s="35">
        <v>3425</v>
      </c>
      <c r="E68" s="315">
        <v>4.1823887850923787E-2</v>
      </c>
      <c r="F68" s="38">
        <v>24648</v>
      </c>
      <c r="G68" s="317">
        <v>0.3009854562772466</v>
      </c>
      <c r="H68" s="35">
        <v>51492</v>
      </c>
      <c r="I68" s="309">
        <v>0.62878704619555259</v>
      </c>
      <c r="J68" s="38">
        <v>1687</v>
      </c>
      <c r="K68" s="317">
        <v>2.0600554395476915E-2</v>
      </c>
      <c r="L68" s="35">
        <v>639</v>
      </c>
      <c r="M68" s="309">
        <v>7.8030552808000878E-3</v>
      </c>
      <c r="N68" s="217">
        <v>81891</v>
      </c>
    </row>
    <row r="69" spans="1:14" x14ac:dyDescent="0.2">
      <c r="A69" s="425" t="s">
        <v>169</v>
      </c>
      <c r="B69" s="137" t="s">
        <v>180</v>
      </c>
      <c r="C69" s="292" t="s">
        <v>181</v>
      </c>
      <c r="D69" s="35">
        <v>3308</v>
      </c>
      <c r="E69" s="315">
        <v>5.6786774930046524E-2</v>
      </c>
      <c r="F69" s="38">
        <v>24732</v>
      </c>
      <c r="G69" s="317">
        <v>0.42456182514205276</v>
      </c>
      <c r="H69" s="35">
        <v>28766</v>
      </c>
      <c r="I69" s="309">
        <v>0.49381147752047105</v>
      </c>
      <c r="J69" s="38">
        <v>1447</v>
      </c>
      <c r="K69" s="317">
        <v>2.483992240742966E-2</v>
      </c>
      <c r="L69" s="35"/>
      <c r="M69" s="309">
        <v>0</v>
      </c>
      <c r="N69" s="217">
        <v>58253</v>
      </c>
    </row>
    <row r="70" spans="1:14" ht="12.75" customHeight="1" x14ac:dyDescent="0.2">
      <c r="A70" s="425"/>
      <c r="B70" s="137" t="s">
        <v>182</v>
      </c>
      <c r="C70" s="292" t="s">
        <v>183</v>
      </c>
      <c r="D70" s="35">
        <v>1</v>
      </c>
      <c r="E70" s="315">
        <v>4.0718270287878171E-5</v>
      </c>
      <c r="F70" s="38">
        <v>131</v>
      </c>
      <c r="G70" s="317">
        <v>5.3340934077120402E-3</v>
      </c>
      <c r="H70" s="35">
        <v>18087</v>
      </c>
      <c r="I70" s="309">
        <v>0.73647135469685243</v>
      </c>
      <c r="J70" s="38">
        <v>6340</v>
      </c>
      <c r="K70" s="317">
        <v>0.2581538336251476</v>
      </c>
      <c r="L70" s="35"/>
      <c r="M70" s="309">
        <v>0</v>
      </c>
      <c r="N70" s="217">
        <v>24559</v>
      </c>
    </row>
    <row r="71" spans="1:14" ht="12.75" customHeight="1" x14ac:dyDescent="0.2">
      <c r="A71" s="425"/>
      <c r="B71" s="137" t="s">
        <v>184</v>
      </c>
      <c r="C71" s="292" t="s">
        <v>185</v>
      </c>
      <c r="D71" s="35">
        <v>1</v>
      </c>
      <c r="E71" s="315">
        <v>1.4812620352540364E-4</v>
      </c>
      <c r="F71" s="38">
        <v>846</v>
      </c>
      <c r="G71" s="317">
        <v>0.12531476818249149</v>
      </c>
      <c r="H71" s="35">
        <v>5630</v>
      </c>
      <c r="I71" s="309">
        <v>0.83395052584802254</v>
      </c>
      <c r="J71" s="38">
        <v>274</v>
      </c>
      <c r="K71" s="317">
        <v>4.0586579765960598E-2</v>
      </c>
      <c r="L71" s="35"/>
      <c r="M71" s="309">
        <v>0</v>
      </c>
      <c r="N71" s="217">
        <v>6751</v>
      </c>
    </row>
    <row r="72" spans="1:14" ht="12.75" customHeight="1" x14ac:dyDescent="0.2">
      <c r="A72" s="425"/>
      <c r="B72" s="137" t="s">
        <v>186</v>
      </c>
      <c r="C72" s="292" t="s">
        <v>187</v>
      </c>
      <c r="D72" s="35">
        <v>220</v>
      </c>
      <c r="E72" s="315">
        <v>8.2663259938378295E-3</v>
      </c>
      <c r="F72" s="38">
        <v>5541</v>
      </c>
      <c r="G72" s="317">
        <v>0.20819869241752462</v>
      </c>
      <c r="H72" s="35">
        <v>19939</v>
      </c>
      <c r="I72" s="309">
        <v>0.74919215450514764</v>
      </c>
      <c r="J72" s="38">
        <v>914</v>
      </c>
      <c r="K72" s="317">
        <v>3.4342827083489895E-2</v>
      </c>
      <c r="L72" s="35"/>
      <c r="M72" s="309">
        <v>0</v>
      </c>
      <c r="N72" s="217">
        <v>26614</v>
      </c>
    </row>
    <row r="73" spans="1:14" ht="12.75" customHeight="1" x14ac:dyDescent="0.2">
      <c r="A73" s="425"/>
      <c r="B73" s="137" t="s">
        <v>188</v>
      </c>
      <c r="C73" s="292" t="s">
        <v>189</v>
      </c>
      <c r="D73" s="35">
        <v>8</v>
      </c>
      <c r="E73" s="315">
        <v>3.663003663003663E-3</v>
      </c>
      <c r="F73" s="38">
        <v>642</v>
      </c>
      <c r="G73" s="317">
        <v>0.29395604395604397</v>
      </c>
      <c r="H73" s="35">
        <v>1522</v>
      </c>
      <c r="I73" s="309">
        <v>0.69688644688644685</v>
      </c>
      <c r="J73" s="38">
        <v>12</v>
      </c>
      <c r="K73" s="317">
        <v>5.4945054945054949E-3</v>
      </c>
      <c r="L73" s="35"/>
      <c r="M73" s="309">
        <v>0</v>
      </c>
      <c r="N73" s="217">
        <v>2184</v>
      </c>
    </row>
    <row r="74" spans="1:14" ht="12.75" customHeight="1" x14ac:dyDescent="0.2">
      <c r="A74" s="425"/>
      <c r="B74" s="137" t="s">
        <v>369</v>
      </c>
      <c r="C74" s="292" t="s">
        <v>370</v>
      </c>
      <c r="D74" s="35"/>
      <c r="E74" s="315">
        <v>0</v>
      </c>
      <c r="F74" s="38">
        <v>149</v>
      </c>
      <c r="G74" s="317">
        <v>6.6357887236127193E-3</v>
      </c>
      <c r="H74" s="35">
        <v>21742</v>
      </c>
      <c r="I74" s="309">
        <v>0.96829072770998481</v>
      </c>
      <c r="J74" s="38">
        <v>563</v>
      </c>
      <c r="K74" s="317">
        <v>2.5073483566402422E-2</v>
      </c>
      <c r="L74" s="35"/>
      <c r="M74" s="309">
        <v>0</v>
      </c>
      <c r="N74" s="217">
        <v>22454</v>
      </c>
    </row>
    <row r="75" spans="1:14" ht="12.75" customHeight="1" x14ac:dyDescent="0.25">
      <c r="A75" s="423" t="s">
        <v>190</v>
      </c>
      <c r="B75" s="424"/>
      <c r="C75" s="433"/>
      <c r="D75" s="35">
        <v>3538</v>
      </c>
      <c r="E75" s="315">
        <v>2.5125164222561516E-2</v>
      </c>
      <c r="F75" s="38">
        <v>32041</v>
      </c>
      <c r="G75" s="317">
        <v>0.22753967972162056</v>
      </c>
      <c r="H75" s="35">
        <v>95686</v>
      </c>
      <c r="I75" s="309">
        <v>0.67951567659695344</v>
      </c>
      <c r="J75" s="38">
        <v>9550</v>
      </c>
      <c r="K75" s="317">
        <v>6.7819479458864462E-2</v>
      </c>
      <c r="L75" s="35"/>
      <c r="M75" s="309">
        <v>0</v>
      </c>
      <c r="N75" s="217">
        <v>140815</v>
      </c>
    </row>
    <row r="76" spans="1:14" ht="15" x14ac:dyDescent="0.25">
      <c r="A76" s="199" t="s">
        <v>170</v>
      </c>
      <c r="B76" s="137" t="s">
        <v>135</v>
      </c>
      <c r="C76" s="292" t="s">
        <v>136</v>
      </c>
      <c r="D76" s="35">
        <v>2155</v>
      </c>
      <c r="E76" s="315">
        <v>4.2850609452983635E-2</v>
      </c>
      <c r="F76" s="38">
        <v>13079</v>
      </c>
      <c r="G76" s="317">
        <v>0.26006641347358372</v>
      </c>
      <c r="H76" s="35">
        <v>32728</v>
      </c>
      <c r="I76" s="309">
        <v>0.65077250402656539</v>
      </c>
      <c r="J76" s="38">
        <v>2246</v>
      </c>
      <c r="K76" s="317">
        <v>4.46600783440377E-2</v>
      </c>
      <c r="L76" s="35">
        <v>83</v>
      </c>
      <c r="M76" s="309">
        <v>1.6503947028295321E-3</v>
      </c>
      <c r="N76" s="217">
        <v>50291</v>
      </c>
    </row>
    <row r="77" spans="1:14" x14ac:dyDescent="0.2">
      <c r="A77" s="425" t="s">
        <v>15</v>
      </c>
      <c r="B77" s="137" t="s">
        <v>121</v>
      </c>
      <c r="C77" s="292" t="s">
        <v>191</v>
      </c>
      <c r="D77" s="35">
        <v>2662</v>
      </c>
      <c r="E77" s="315">
        <v>5.832986392620023E-2</v>
      </c>
      <c r="F77" s="38">
        <v>13206</v>
      </c>
      <c r="G77" s="317">
        <v>0.28937046694568003</v>
      </c>
      <c r="H77" s="35">
        <v>26248</v>
      </c>
      <c r="I77" s="309">
        <v>0.57514735850296905</v>
      </c>
      <c r="J77" s="38">
        <v>3155</v>
      </c>
      <c r="K77" s="317">
        <v>6.9132502136424398E-2</v>
      </c>
      <c r="L77" s="35">
        <v>366</v>
      </c>
      <c r="M77" s="309">
        <v>8.019808488726252E-3</v>
      </c>
      <c r="N77" s="217">
        <v>45637</v>
      </c>
    </row>
    <row r="78" spans="1:14" ht="12.75" customHeight="1" x14ac:dyDescent="0.2">
      <c r="A78" s="425"/>
      <c r="B78" s="137" t="s">
        <v>192</v>
      </c>
      <c r="C78" s="292" t="s">
        <v>193</v>
      </c>
      <c r="D78" s="35"/>
      <c r="E78" s="315">
        <v>0</v>
      </c>
      <c r="F78" s="38">
        <v>1</v>
      </c>
      <c r="G78" s="317">
        <v>1.6121231662098983E-4</v>
      </c>
      <c r="H78" s="35">
        <v>5693</v>
      </c>
      <c r="I78" s="309">
        <v>0.91778171852329515</v>
      </c>
      <c r="J78" s="38">
        <v>500</v>
      </c>
      <c r="K78" s="317">
        <v>8.0606158310494919E-2</v>
      </c>
      <c r="L78" s="35">
        <v>9</v>
      </c>
      <c r="M78" s="309">
        <v>1.4509108495889087E-3</v>
      </c>
      <c r="N78" s="217">
        <v>6203</v>
      </c>
    </row>
    <row r="79" spans="1:14" ht="12.75" customHeight="1" thickBot="1" x14ac:dyDescent="0.3">
      <c r="A79" s="437" t="s">
        <v>194</v>
      </c>
      <c r="B79" s="438"/>
      <c r="C79" s="439"/>
      <c r="D79" s="35">
        <v>2662</v>
      </c>
      <c r="E79" s="315">
        <v>5.135030864197531E-2</v>
      </c>
      <c r="F79" s="38">
        <v>13207</v>
      </c>
      <c r="G79" s="318">
        <v>0.25476466049382718</v>
      </c>
      <c r="H79" s="35">
        <v>31941</v>
      </c>
      <c r="I79" s="312">
        <v>0.61614583333333328</v>
      </c>
      <c r="J79" s="38">
        <v>3655</v>
      </c>
      <c r="K79" s="318">
        <v>7.0505401234567902E-2</v>
      </c>
      <c r="L79" s="35">
        <v>375</v>
      </c>
      <c r="M79" s="312">
        <v>7.2337962962962963E-3</v>
      </c>
      <c r="N79" s="217">
        <v>51840</v>
      </c>
    </row>
    <row r="80" spans="1:14" ht="15.75" thickBot="1" x14ac:dyDescent="0.3">
      <c r="A80" s="434" t="s">
        <v>106</v>
      </c>
      <c r="B80" s="435"/>
      <c r="C80" s="436"/>
      <c r="D80" s="350">
        <v>56609</v>
      </c>
      <c r="E80" s="304">
        <v>2.9351055925611567E-2</v>
      </c>
      <c r="F80" s="331">
        <v>518132</v>
      </c>
      <c r="G80" s="279">
        <v>0.26864493824036767</v>
      </c>
      <c r="H80" s="350">
        <v>1266353</v>
      </c>
      <c r="I80" s="304">
        <v>0.65658813482954981</v>
      </c>
      <c r="J80" s="331">
        <v>80640</v>
      </c>
      <c r="K80" s="279">
        <v>4.1810827780764843E-2</v>
      </c>
      <c r="L80" s="350">
        <v>6953</v>
      </c>
      <c r="M80" s="304">
        <v>3.6050432237060758E-3</v>
      </c>
      <c r="N80" s="351">
        <v>1928687</v>
      </c>
    </row>
  </sheetData>
  <mergeCells count="34">
    <mergeCell ref="A2:N2"/>
    <mergeCell ref="D8:N8"/>
    <mergeCell ref="D9:E9"/>
    <mergeCell ref="F9:G9"/>
    <mergeCell ref="H9:I9"/>
    <mergeCell ref="J9:K9"/>
    <mergeCell ref="L9:M9"/>
    <mergeCell ref="N9:N10"/>
    <mergeCell ref="A42:C42"/>
    <mergeCell ref="A4:N4"/>
    <mergeCell ref="A11:A18"/>
    <mergeCell ref="A19:C19"/>
    <mergeCell ref="A20:A24"/>
    <mergeCell ref="A25:C25"/>
    <mergeCell ref="A27:C27"/>
    <mergeCell ref="A28:A29"/>
    <mergeCell ref="A30:C30"/>
    <mergeCell ref="A31:A35"/>
    <mergeCell ref="A36:C36"/>
    <mergeCell ref="A37:A41"/>
    <mergeCell ref="A80:C80"/>
    <mergeCell ref="A69:A74"/>
    <mergeCell ref="A75:C75"/>
    <mergeCell ref="A77:A78"/>
    <mergeCell ref="A79:C79"/>
    <mergeCell ref="A57:A60"/>
    <mergeCell ref="A61:C61"/>
    <mergeCell ref="A62:A64"/>
    <mergeCell ref="A65:C65"/>
    <mergeCell ref="A43:A46"/>
    <mergeCell ref="A47:C47"/>
    <mergeCell ref="A49:C49"/>
    <mergeCell ref="A50:A55"/>
    <mergeCell ref="A56:C56"/>
  </mergeCells>
  <phoneticPr fontId="0" type="noConversion"/>
  <printOptions horizontalCentered="1"/>
  <pageMargins left="0.78740157480314965" right="0.78740157480314965" top="0.78740157480314965" bottom="0.59055118110236227" header="0.51181102362204722" footer="0.51181102362204722"/>
  <pageSetup paperSize="9" scale="65" orientation="landscape" r:id="rId1"/>
  <headerFooter alignWithMargins="0"/>
  <rowBreaks count="1" manualBreakCount="1">
    <brk id="45" max="1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8"/>
  <sheetViews>
    <sheetView zoomScaleNormal="100" zoomScaleSheetLayoutView="100" workbookViewId="0">
      <selection activeCell="C46" sqref="C46"/>
    </sheetView>
  </sheetViews>
  <sheetFormatPr defaultRowHeight="12.75" x14ac:dyDescent="0.2"/>
  <cols>
    <col min="1" max="1" width="25.85546875" style="68" customWidth="1"/>
    <col min="2" max="2" width="8.7109375" bestFit="1" customWidth="1"/>
    <col min="3" max="3" width="33.28515625" customWidth="1"/>
    <col min="4" max="4" width="14.7109375" customWidth="1"/>
    <col min="6" max="6" width="10.7109375" customWidth="1"/>
    <col min="15" max="15" width="5.140625" customWidth="1"/>
    <col min="16" max="18" width="9.140625" hidden="1" customWidth="1"/>
  </cols>
  <sheetData>
    <row r="1" spans="1:6" x14ac:dyDescent="0.2">
      <c r="A1" s="62"/>
      <c r="B1" s="3"/>
      <c r="C1" s="3"/>
    </row>
    <row r="2" spans="1:6" x14ac:dyDescent="0.2">
      <c r="A2" s="399" t="s">
        <v>379</v>
      </c>
      <c r="B2" s="399"/>
      <c r="C2" s="399"/>
      <c r="D2" s="399"/>
      <c r="E2" s="399"/>
      <c r="F2" s="399"/>
    </row>
    <row r="3" spans="1:6" x14ac:dyDescent="0.2">
      <c r="A3" s="62"/>
      <c r="B3" s="11"/>
      <c r="C3" s="11"/>
    </row>
    <row r="4" spans="1:6" x14ac:dyDescent="0.2">
      <c r="A4" s="399" t="s">
        <v>63</v>
      </c>
      <c r="B4" s="399"/>
      <c r="C4" s="399"/>
      <c r="D4" s="399"/>
      <c r="E4" s="399"/>
      <c r="F4" s="399"/>
    </row>
    <row r="6" spans="1:6" x14ac:dyDescent="0.2">
      <c r="A6" s="102" t="s">
        <v>337</v>
      </c>
    </row>
    <row r="7" spans="1:6" ht="13.5" thickBot="1" x14ac:dyDescent="0.25">
      <c r="A7" s="103"/>
      <c r="B7" s="29"/>
      <c r="C7" s="29"/>
    </row>
    <row r="8" spans="1:6" ht="41.25" customHeight="1" thickBot="1" x14ac:dyDescent="0.25">
      <c r="A8" s="280" t="s">
        <v>7</v>
      </c>
      <c r="B8" s="281" t="s">
        <v>16</v>
      </c>
      <c r="C8" s="281" t="s">
        <v>59</v>
      </c>
      <c r="D8" s="282" t="s">
        <v>232</v>
      </c>
      <c r="E8" s="393" t="s">
        <v>55</v>
      </c>
      <c r="F8" s="283" t="s">
        <v>66</v>
      </c>
    </row>
    <row r="9" spans="1:6" x14ac:dyDescent="0.2">
      <c r="A9" s="452" t="s">
        <v>350</v>
      </c>
      <c r="B9" s="195" t="s">
        <v>128</v>
      </c>
      <c r="C9" s="209" t="s">
        <v>61</v>
      </c>
      <c r="D9" s="49">
        <v>3956</v>
      </c>
      <c r="E9" s="299">
        <f>D9/F9</f>
        <v>0.10479747807888951</v>
      </c>
      <c r="F9" s="172">
        <v>37749</v>
      </c>
    </row>
    <row r="10" spans="1:6" ht="12.75" customHeight="1" x14ac:dyDescent="0.2">
      <c r="A10" s="425"/>
      <c r="B10" s="137" t="s">
        <v>129</v>
      </c>
      <c r="C10" s="210" t="s">
        <v>22</v>
      </c>
      <c r="D10" s="51">
        <v>1173</v>
      </c>
      <c r="E10" s="299">
        <f t="shared" ref="E10:E73" si="0">D10/F10</f>
        <v>2.6576943991299621E-2</v>
      </c>
      <c r="F10" s="173">
        <v>44136</v>
      </c>
    </row>
    <row r="11" spans="1:6" ht="12.75" customHeight="1" x14ac:dyDescent="0.2">
      <c r="A11" s="425"/>
      <c r="B11" s="137" t="s">
        <v>130</v>
      </c>
      <c r="C11" s="210" t="s">
        <v>33</v>
      </c>
      <c r="D11" s="51">
        <v>1465</v>
      </c>
      <c r="E11" s="299">
        <f t="shared" si="0"/>
        <v>2.9542842162576379E-2</v>
      </c>
      <c r="F11" s="173">
        <v>49589</v>
      </c>
    </row>
    <row r="12" spans="1:6" ht="12.75" customHeight="1" x14ac:dyDescent="0.2">
      <c r="A12" s="425"/>
      <c r="B12" s="137" t="s">
        <v>115</v>
      </c>
      <c r="C12" s="210" t="s">
        <v>34</v>
      </c>
      <c r="D12" s="51">
        <v>3096</v>
      </c>
      <c r="E12" s="299">
        <f t="shared" si="0"/>
        <v>8.5733274257864422E-2</v>
      </c>
      <c r="F12" s="173">
        <v>36112</v>
      </c>
    </row>
    <row r="13" spans="1:6" ht="12.75" customHeight="1" x14ac:dyDescent="0.2">
      <c r="A13" s="425"/>
      <c r="B13" s="137" t="s">
        <v>131</v>
      </c>
      <c r="C13" s="210" t="s">
        <v>35</v>
      </c>
      <c r="D13" s="51">
        <v>5298</v>
      </c>
      <c r="E13" s="299">
        <f t="shared" si="0"/>
        <v>0.2408072360347257</v>
      </c>
      <c r="F13" s="173">
        <v>22001</v>
      </c>
    </row>
    <row r="14" spans="1:6" ht="12.75" customHeight="1" x14ac:dyDescent="0.2">
      <c r="A14" s="425"/>
      <c r="B14" s="137" t="s">
        <v>132</v>
      </c>
      <c r="C14" s="210" t="s">
        <v>36</v>
      </c>
      <c r="D14" s="51">
        <v>287</v>
      </c>
      <c r="E14" s="299">
        <f t="shared" si="0"/>
        <v>1.193099147786323E-2</v>
      </c>
      <c r="F14" s="173">
        <v>24055</v>
      </c>
    </row>
    <row r="15" spans="1:6" ht="12.75" customHeight="1" x14ac:dyDescent="0.2">
      <c r="A15" s="425"/>
      <c r="B15" s="137" t="s">
        <v>133</v>
      </c>
      <c r="C15" s="210" t="s">
        <v>39</v>
      </c>
      <c r="D15" s="51">
        <v>1510</v>
      </c>
      <c r="E15" s="299">
        <f t="shared" si="0"/>
        <v>5.9081305266452777E-2</v>
      </c>
      <c r="F15" s="173">
        <v>25558</v>
      </c>
    </row>
    <row r="16" spans="1:6" ht="12.75" customHeight="1" x14ac:dyDescent="0.2">
      <c r="A16" s="425"/>
      <c r="B16" s="137" t="s">
        <v>339</v>
      </c>
      <c r="C16" s="210" t="s">
        <v>60</v>
      </c>
      <c r="D16" s="51">
        <v>6416</v>
      </c>
      <c r="E16" s="299">
        <f t="shared" si="0"/>
        <v>0.21756527636486944</v>
      </c>
      <c r="F16" s="173">
        <v>29490</v>
      </c>
    </row>
    <row r="17" spans="1:6" ht="12.75" customHeight="1" x14ac:dyDescent="0.25">
      <c r="A17" s="423" t="s">
        <v>351</v>
      </c>
      <c r="B17" s="424"/>
      <c r="C17" s="453"/>
      <c r="D17" s="51">
        <v>23201</v>
      </c>
      <c r="E17" s="299">
        <f t="shared" si="0"/>
        <v>8.6348580148126089E-2</v>
      </c>
      <c r="F17" s="173">
        <v>268690</v>
      </c>
    </row>
    <row r="18" spans="1:6" x14ac:dyDescent="0.2">
      <c r="A18" s="425" t="s">
        <v>352</v>
      </c>
      <c r="B18" s="137" t="s">
        <v>122</v>
      </c>
      <c r="C18" s="210" t="s">
        <v>29</v>
      </c>
      <c r="D18" s="51">
        <v>215</v>
      </c>
      <c r="E18" s="299">
        <f t="shared" si="0"/>
        <v>6.7906888601118095E-3</v>
      </c>
      <c r="F18" s="173">
        <v>31661</v>
      </c>
    </row>
    <row r="19" spans="1:6" ht="12.75" customHeight="1" x14ac:dyDescent="0.2">
      <c r="A19" s="425"/>
      <c r="B19" s="137" t="s">
        <v>123</v>
      </c>
      <c r="C19" s="210" t="s">
        <v>32</v>
      </c>
      <c r="D19" s="51">
        <v>3068</v>
      </c>
      <c r="E19" s="299">
        <f t="shared" si="0"/>
        <v>4.947908266941909E-2</v>
      </c>
      <c r="F19" s="173">
        <v>62006</v>
      </c>
    </row>
    <row r="20" spans="1:6" ht="12.75" customHeight="1" x14ac:dyDescent="0.2">
      <c r="A20" s="425"/>
      <c r="B20" s="137" t="s">
        <v>124</v>
      </c>
      <c r="C20" s="210" t="s">
        <v>37</v>
      </c>
      <c r="D20" s="51">
        <v>4685</v>
      </c>
      <c r="E20" s="299">
        <f t="shared" si="0"/>
        <v>0.10525251617541337</v>
      </c>
      <c r="F20" s="173">
        <v>44512</v>
      </c>
    </row>
    <row r="21" spans="1:6" ht="12.75" customHeight="1" x14ac:dyDescent="0.2">
      <c r="A21" s="425"/>
      <c r="B21" s="137" t="s">
        <v>119</v>
      </c>
      <c r="C21" s="210" t="s">
        <v>38</v>
      </c>
      <c r="D21" s="51">
        <v>8207</v>
      </c>
      <c r="E21" s="299">
        <f t="shared" si="0"/>
        <v>0.10446925240901743</v>
      </c>
      <c r="F21" s="173">
        <v>78559</v>
      </c>
    </row>
    <row r="22" spans="1:6" ht="12.75" customHeight="1" x14ac:dyDescent="0.2">
      <c r="A22" s="425"/>
      <c r="B22" s="137" t="s">
        <v>120</v>
      </c>
      <c r="C22" s="210" t="s">
        <v>47</v>
      </c>
      <c r="D22" s="51">
        <v>13362</v>
      </c>
      <c r="E22" s="299">
        <f t="shared" si="0"/>
        <v>0.1999401466407302</v>
      </c>
      <c r="F22" s="173">
        <v>66830</v>
      </c>
    </row>
    <row r="23" spans="1:6" ht="12.75" customHeight="1" x14ac:dyDescent="0.25">
      <c r="A23" s="423" t="s">
        <v>353</v>
      </c>
      <c r="B23" s="424"/>
      <c r="C23" s="453"/>
      <c r="D23" s="51">
        <v>29537</v>
      </c>
      <c r="E23" s="299">
        <f t="shared" si="0"/>
        <v>0.10416196467866615</v>
      </c>
      <c r="F23" s="173">
        <v>283568</v>
      </c>
    </row>
    <row r="24" spans="1:6" ht="15" x14ac:dyDescent="0.25">
      <c r="A24" s="199" t="s">
        <v>354</v>
      </c>
      <c r="B24" s="137" t="s">
        <v>125</v>
      </c>
      <c r="C24" s="210" t="s">
        <v>31</v>
      </c>
      <c r="D24" s="51">
        <v>5639</v>
      </c>
      <c r="E24" s="299">
        <f t="shared" si="0"/>
        <v>0.10472652985421116</v>
      </c>
      <c r="F24" s="173">
        <v>53845</v>
      </c>
    </row>
    <row r="25" spans="1:6" ht="15" x14ac:dyDescent="0.25">
      <c r="A25" s="423" t="s">
        <v>355</v>
      </c>
      <c r="B25" s="424"/>
      <c r="C25" s="453"/>
      <c r="D25" s="51">
        <v>5639</v>
      </c>
      <c r="E25" s="299">
        <f t="shared" si="0"/>
        <v>0.10472652985421116</v>
      </c>
      <c r="F25" s="173">
        <v>53845</v>
      </c>
    </row>
    <row r="26" spans="1:6" x14ac:dyDescent="0.2">
      <c r="A26" s="425" t="s">
        <v>356</v>
      </c>
      <c r="B26" s="137" t="s">
        <v>137</v>
      </c>
      <c r="C26" s="210" t="s">
        <v>24</v>
      </c>
      <c r="D26" s="174">
        <v>2071</v>
      </c>
      <c r="E26" s="299">
        <f t="shared" si="0"/>
        <v>8.92749374946116E-2</v>
      </c>
      <c r="F26" s="173">
        <v>23198</v>
      </c>
    </row>
    <row r="27" spans="1:6" ht="12.75" customHeight="1" x14ac:dyDescent="0.2">
      <c r="A27" s="425"/>
      <c r="B27" s="137" t="s">
        <v>138</v>
      </c>
      <c r="C27" s="210" t="s">
        <v>30</v>
      </c>
      <c r="D27" s="174">
        <v>513</v>
      </c>
      <c r="E27" s="299">
        <f t="shared" si="0"/>
        <v>3.818953323903819E-2</v>
      </c>
      <c r="F27" s="173">
        <v>13433</v>
      </c>
    </row>
    <row r="28" spans="1:6" ht="12.75" customHeight="1" x14ac:dyDescent="0.25">
      <c r="A28" s="423" t="s">
        <v>357</v>
      </c>
      <c r="B28" s="424"/>
      <c r="C28" s="453"/>
      <c r="D28" s="51">
        <v>2584</v>
      </c>
      <c r="E28" s="299">
        <f t="shared" si="0"/>
        <v>7.0541344762632741E-2</v>
      </c>
      <c r="F28" s="173">
        <v>36631</v>
      </c>
    </row>
    <row r="29" spans="1:6" x14ac:dyDescent="0.2">
      <c r="A29" s="425" t="s">
        <v>358</v>
      </c>
      <c r="B29" s="137" t="s">
        <v>139</v>
      </c>
      <c r="C29" s="210" t="s">
        <v>25</v>
      </c>
      <c r="D29" s="51">
        <v>555</v>
      </c>
      <c r="E29" s="299">
        <f t="shared" si="0"/>
        <v>2.4372035833479713E-2</v>
      </c>
      <c r="F29" s="173">
        <v>22772</v>
      </c>
    </row>
    <row r="30" spans="1:6" ht="12.75" customHeight="1" x14ac:dyDescent="0.2">
      <c r="A30" s="425"/>
      <c r="B30" s="137" t="s">
        <v>140</v>
      </c>
      <c r="C30" s="210" t="s">
        <v>109</v>
      </c>
      <c r="D30" s="51">
        <v>738</v>
      </c>
      <c r="E30" s="299">
        <f t="shared" si="0"/>
        <v>3.7231359095953993E-2</v>
      </c>
      <c r="F30" s="173">
        <v>19822</v>
      </c>
    </row>
    <row r="31" spans="1:6" ht="12.75" customHeight="1" x14ac:dyDescent="0.2">
      <c r="A31" s="425"/>
      <c r="B31" s="137" t="s">
        <v>141</v>
      </c>
      <c r="C31" s="210" t="s">
        <v>27</v>
      </c>
      <c r="D31" s="51">
        <v>624</v>
      </c>
      <c r="E31" s="299">
        <f t="shared" si="0"/>
        <v>1.7238521465274326E-2</v>
      </c>
      <c r="F31" s="173">
        <v>36198</v>
      </c>
    </row>
    <row r="32" spans="1:6" ht="12.75" customHeight="1" x14ac:dyDescent="0.2">
      <c r="A32" s="425"/>
      <c r="B32" s="137" t="s">
        <v>142</v>
      </c>
      <c r="C32" s="210" t="s">
        <v>28</v>
      </c>
      <c r="D32" s="51">
        <v>78</v>
      </c>
      <c r="E32" s="299">
        <f t="shared" si="0"/>
        <v>1.0236220472440945E-2</v>
      </c>
      <c r="F32" s="173">
        <v>7620</v>
      </c>
    </row>
    <row r="33" spans="1:6" ht="12.75" customHeight="1" x14ac:dyDescent="0.2">
      <c r="A33" s="425"/>
      <c r="B33" s="137" t="s">
        <v>143</v>
      </c>
      <c r="C33" s="210" t="s">
        <v>110</v>
      </c>
      <c r="D33" s="51">
        <v>3339</v>
      </c>
      <c r="E33" s="299">
        <f t="shared" si="0"/>
        <v>8.6072229525945398E-2</v>
      </c>
      <c r="F33" s="173">
        <v>38793</v>
      </c>
    </row>
    <row r="34" spans="1:6" ht="12.75" customHeight="1" x14ac:dyDescent="0.25">
      <c r="A34" s="423" t="s">
        <v>359</v>
      </c>
      <c r="B34" s="424"/>
      <c r="C34" s="453"/>
      <c r="D34" s="51">
        <v>5334</v>
      </c>
      <c r="E34" s="299">
        <f t="shared" si="0"/>
        <v>4.260213250269558E-2</v>
      </c>
      <c r="F34" s="173">
        <v>125205</v>
      </c>
    </row>
    <row r="35" spans="1:6" x14ac:dyDescent="0.2">
      <c r="A35" s="425" t="s">
        <v>360</v>
      </c>
      <c r="B35" s="137" t="s">
        <v>144</v>
      </c>
      <c r="C35" s="210" t="s">
        <v>23</v>
      </c>
      <c r="D35" s="51">
        <v>696</v>
      </c>
      <c r="E35" s="299">
        <f t="shared" si="0"/>
        <v>2.0221389348906129E-2</v>
      </c>
      <c r="F35" s="173">
        <v>34419</v>
      </c>
    </row>
    <row r="36" spans="1:6" ht="12.75" customHeight="1" x14ac:dyDescent="0.2">
      <c r="A36" s="425"/>
      <c r="B36" s="137" t="s">
        <v>145</v>
      </c>
      <c r="C36" s="210" t="s">
        <v>73</v>
      </c>
      <c r="D36" s="51">
        <v>1724</v>
      </c>
      <c r="E36" s="299">
        <f t="shared" si="0"/>
        <v>5.8673382568151654E-2</v>
      </c>
      <c r="F36" s="173">
        <v>29383</v>
      </c>
    </row>
    <row r="37" spans="1:6" ht="12.75" customHeight="1" x14ac:dyDescent="0.2">
      <c r="A37" s="425"/>
      <c r="B37" s="137" t="s">
        <v>146</v>
      </c>
      <c r="C37" s="210" t="s">
        <v>26</v>
      </c>
      <c r="D37" s="51">
        <v>956</v>
      </c>
      <c r="E37" s="299">
        <f t="shared" si="0"/>
        <v>3.7450542562776669E-2</v>
      </c>
      <c r="F37" s="173">
        <v>25527</v>
      </c>
    </row>
    <row r="38" spans="1:6" ht="12.75" customHeight="1" x14ac:dyDescent="0.2">
      <c r="A38" s="425"/>
      <c r="B38" s="137" t="s">
        <v>147</v>
      </c>
      <c r="C38" s="210" t="s">
        <v>215</v>
      </c>
      <c r="D38" s="51">
        <v>2025</v>
      </c>
      <c r="E38" s="299">
        <f t="shared" si="0"/>
        <v>6.8085535606213429E-2</v>
      </c>
      <c r="F38" s="173">
        <v>29742</v>
      </c>
    </row>
    <row r="39" spans="1:6" ht="12.75" customHeight="1" x14ac:dyDescent="0.2">
      <c r="A39" s="425"/>
      <c r="B39" s="137" t="s">
        <v>148</v>
      </c>
      <c r="C39" s="210" t="s">
        <v>19</v>
      </c>
      <c r="D39" s="51">
        <v>635</v>
      </c>
      <c r="E39" s="299">
        <f t="shared" si="0"/>
        <v>2.7067348678601874E-2</v>
      </c>
      <c r="F39" s="173">
        <v>23460</v>
      </c>
    </row>
    <row r="40" spans="1:6" ht="12.75" customHeight="1" x14ac:dyDescent="0.25">
      <c r="A40" s="423" t="s">
        <v>361</v>
      </c>
      <c r="B40" s="424"/>
      <c r="C40" s="453"/>
      <c r="D40" s="51">
        <v>6036</v>
      </c>
      <c r="E40" s="299">
        <f t="shared" si="0"/>
        <v>4.234868204109983E-2</v>
      </c>
      <c r="F40" s="173">
        <v>142531</v>
      </c>
    </row>
    <row r="41" spans="1:6" x14ac:dyDescent="0.2">
      <c r="A41" s="425" t="s">
        <v>10</v>
      </c>
      <c r="B41" s="137" t="s">
        <v>149</v>
      </c>
      <c r="C41" s="210" t="s">
        <v>17</v>
      </c>
      <c r="D41" s="51">
        <v>130</v>
      </c>
      <c r="E41" s="299">
        <f t="shared" si="0"/>
        <v>2.1541010770505385E-2</v>
      </c>
      <c r="F41" s="173">
        <v>6035</v>
      </c>
    </row>
    <row r="42" spans="1:6" ht="12.75" customHeight="1" x14ac:dyDescent="0.2">
      <c r="A42" s="425"/>
      <c r="B42" s="137" t="s">
        <v>150</v>
      </c>
      <c r="C42" s="210" t="s">
        <v>18</v>
      </c>
      <c r="D42" s="51">
        <v>452</v>
      </c>
      <c r="E42" s="299">
        <f t="shared" si="0"/>
        <v>2.9078744209984561E-2</v>
      </c>
      <c r="F42" s="173">
        <v>15544</v>
      </c>
    </row>
    <row r="43" spans="1:6" ht="12.75" customHeight="1" x14ac:dyDescent="0.2">
      <c r="A43" s="425"/>
      <c r="B43" s="137" t="s">
        <v>151</v>
      </c>
      <c r="C43" s="210" t="s">
        <v>20</v>
      </c>
      <c r="D43" s="51">
        <v>1741</v>
      </c>
      <c r="E43" s="299">
        <f t="shared" si="0"/>
        <v>9.7952064813772929E-2</v>
      </c>
      <c r="F43" s="173">
        <v>17774</v>
      </c>
    </row>
    <row r="44" spans="1:6" ht="12.75" customHeight="1" x14ac:dyDescent="0.2">
      <c r="A44" s="425"/>
      <c r="B44" s="137" t="s">
        <v>152</v>
      </c>
      <c r="C44" s="210" t="s">
        <v>48</v>
      </c>
      <c r="D44" s="51">
        <v>8417</v>
      </c>
      <c r="E44" s="299">
        <f t="shared" si="0"/>
        <v>0.18131879968117878</v>
      </c>
      <c r="F44" s="173">
        <v>46421</v>
      </c>
    </row>
    <row r="45" spans="1:6" ht="12.75" customHeight="1" x14ac:dyDescent="0.25">
      <c r="A45" s="423" t="s">
        <v>174</v>
      </c>
      <c r="B45" s="424"/>
      <c r="C45" s="453"/>
      <c r="D45" s="51">
        <v>10740</v>
      </c>
      <c r="E45" s="299">
        <f t="shared" si="0"/>
        <v>0.1252127684379882</v>
      </c>
      <c r="F45" s="173">
        <v>85774</v>
      </c>
    </row>
    <row r="46" spans="1:6" ht="12.75" customHeight="1" x14ac:dyDescent="0.2">
      <c r="A46" s="392" t="s">
        <v>14</v>
      </c>
      <c r="B46" s="137" t="s">
        <v>153</v>
      </c>
      <c r="C46" s="210" t="s">
        <v>21</v>
      </c>
      <c r="D46" s="51">
        <v>2908</v>
      </c>
      <c r="E46" s="299">
        <f t="shared" si="0"/>
        <v>7.8471585082843118E-2</v>
      </c>
      <c r="F46" s="173">
        <v>37058</v>
      </c>
    </row>
    <row r="47" spans="1:6" ht="12.75" customHeight="1" x14ac:dyDescent="0.25">
      <c r="A47" s="449" t="s">
        <v>175</v>
      </c>
      <c r="B47" s="450"/>
      <c r="C47" s="451"/>
      <c r="D47" s="51">
        <v>2908</v>
      </c>
      <c r="E47" s="299">
        <f t="shared" si="0"/>
        <v>7.8471585082843118E-2</v>
      </c>
      <c r="F47" s="173">
        <v>37058</v>
      </c>
    </row>
    <row r="48" spans="1:6" ht="12.75" customHeight="1" x14ac:dyDescent="0.2">
      <c r="A48" s="425" t="s">
        <v>8</v>
      </c>
      <c r="B48" s="137" t="s">
        <v>154</v>
      </c>
      <c r="C48" s="210" t="s">
        <v>62</v>
      </c>
      <c r="D48" s="51">
        <v>10882</v>
      </c>
      <c r="E48" s="299">
        <f t="shared" si="0"/>
        <v>0.18385483543961614</v>
      </c>
      <c r="F48" s="173">
        <v>59188</v>
      </c>
    </row>
    <row r="49" spans="1:6" x14ac:dyDescent="0.2">
      <c r="A49" s="425"/>
      <c r="B49" s="137" t="s">
        <v>155</v>
      </c>
      <c r="C49" s="210" t="s">
        <v>40</v>
      </c>
      <c r="D49" s="51">
        <v>1265</v>
      </c>
      <c r="E49" s="299">
        <f t="shared" si="0"/>
        <v>3.9890262361251261E-2</v>
      </c>
      <c r="F49" s="173">
        <v>31712</v>
      </c>
    </row>
    <row r="50" spans="1:6" ht="12.75" customHeight="1" x14ac:dyDescent="0.2">
      <c r="A50" s="425"/>
      <c r="B50" s="137" t="s">
        <v>156</v>
      </c>
      <c r="C50" s="210" t="s">
        <v>41</v>
      </c>
      <c r="D50" s="174">
        <v>494</v>
      </c>
      <c r="E50" s="299">
        <f t="shared" si="0"/>
        <v>2.2502619231995626E-2</v>
      </c>
      <c r="F50" s="173">
        <v>21953</v>
      </c>
    </row>
    <row r="51" spans="1:6" ht="12.75" customHeight="1" x14ac:dyDescent="0.2">
      <c r="A51" s="425"/>
      <c r="B51" s="137" t="s">
        <v>157</v>
      </c>
      <c r="C51" s="210" t="s">
        <v>42</v>
      </c>
      <c r="D51" s="51">
        <v>3147</v>
      </c>
      <c r="E51" s="299">
        <f t="shared" si="0"/>
        <v>8.1122882994354648E-2</v>
      </c>
      <c r="F51" s="173">
        <v>38793</v>
      </c>
    </row>
    <row r="52" spans="1:6" ht="12.75" customHeight="1" x14ac:dyDescent="0.2">
      <c r="A52" s="425"/>
      <c r="B52" s="137" t="s">
        <v>158</v>
      </c>
      <c r="C52" s="210" t="s">
        <v>43</v>
      </c>
      <c r="D52" s="51"/>
      <c r="E52" s="299">
        <f t="shared" si="0"/>
        <v>0</v>
      </c>
      <c r="F52" s="173">
        <v>18068</v>
      </c>
    </row>
    <row r="53" spans="1:6" ht="12.75" customHeight="1" x14ac:dyDescent="0.2">
      <c r="A53" s="425"/>
      <c r="B53" s="137" t="s">
        <v>159</v>
      </c>
      <c r="C53" s="210" t="s">
        <v>44</v>
      </c>
      <c r="D53" s="51">
        <v>917</v>
      </c>
      <c r="E53" s="299">
        <f t="shared" si="0"/>
        <v>2.1846857578500977E-2</v>
      </c>
      <c r="F53" s="173">
        <v>41974</v>
      </c>
    </row>
    <row r="54" spans="1:6" ht="12.75" customHeight="1" x14ac:dyDescent="0.25">
      <c r="A54" s="449" t="s">
        <v>176</v>
      </c>
      <c r="B54" s="450"/>
      <c r="C54" s="451"/>
      <c r="D54" s="51">
        <v>16705</v>
      </c>
      <c r="E54" s="299">
        <f t="shared" si="0"/>
        <v>7.8913306375420433E-2</v>
      </c>
      <c r="F54" s="173">
        <v>211688</v>
      </c>
    </row>
    <row r="55" spans="1:6" ht="12.75" customHeight="1" x14ac:dyDescent="0.2">
      <c r="A55" s="425" t="s">
        <v>9</v>
      </c>
      <c r="B55" s="137" t="s">
        <v>160</v>
      </c>
      <c r="C55" s="210" t="s">
        <v>312</v>
      </c>
      <c r="D55" s="51">
        <v>4174</v>
      </c>
      <c r="E55" s="299">
        <f t="shared" si="0"/>
        <v>8.3741272771045663E-2</v>
      </c>
      <c r="F55" s="173">
        <v>49844</v>
      </c>
    </row>
    <row r="56" spans="1:6" x14ac:dyDescent="0.2">
      <c r="A56" s="425"/>
      <c r="B56" s="137" t="s">
        <v>161</v>
      </c>
      <c r="C56" s="210" t="s">
        <v>45</v>
      </c>
      <c r="D56" s="51">
        <v>252</v>
      </c>
      <c r="E56" s="299">
        <f t="shared" si="0"/>
        <v>9.5945174186179323E-3</v>
      </c>
      <c r="F56" s="173">
        <v>26265</v>
      </c>
    </row>
    <row r="57" spans="1:6" ht="12.75" customHeight="1" x14ac:dyDescent="0.2">
      <c r="A57" s="425"/>
      <c r="B57" s="137" t="s">
        <v>162</v>
      </c>
      <c r="C57" s="210" t="s">
        <v>46</v>
      </c>
      <c r="D57" s="51">
        <v>698</v>
      </c>
      <c r="E57" s="299">
        <f t="shared" si="0"/>
        <v>2.5899814471243041E-2</v>
      </c>
      <c r="F57" s="173">
        <v>26950</v>
      </c>
    </row>
    <row r="58" spans="1:6" ht="12.75" customHeight="1" x14ac:dyDescent="0.2">
      <c r="A58" s="425"/>
      <c r="B58" s="137" t="s">
        <v>163</v>
      </c>
      <c r="C58" s="210" t="s">
        <v>217</v>
      </c>
      <c r="D58" s="51">
        <v>1273</v>
      </c>
      <c r="E58" s="299">
        <f t="shared" si="0"/>
        <v>3.2849917423616842E-2</v>
      </c>
      <c r="F58" s="173">
        <v>38752</v>
      </c>
    </row>
    <row r="59" spans="1:6" ht="12.75" customHeight="1" x14ac:dyDescent="0.25">
      <c r="A59" s="449" t="s">
        <v>177</v>
      </c>
      <c r="B59" s="450"/>
      <c r="C59" s="451"/>
      <c r="D59" s="51">
        <v>6397</v>
      </c>
      <c r="E59" s="299">
        <f t="shared" si="0"/>
        <v>4.5109335665075349E-2</v>
      </c>
      <c r="F59" s="173">
        <v>141811</v>
      </c>
    </row>
    <row r="60" spans="1:6" ht="12.75" customHeight="1" x14ac:dyDescent="0.2">
      <c r="A60" s="425" t="s">
        <v>168</v>
      </c>
      <c r="B60" s="137" t="s">
        <v>126</v>
      </c>
      <c r="C60" s="210" t="s">
        <v>239</v>
      </c>
      <c r="D60" s="51">
        <v>357</v>
      </c>
      <c r="E60" s="299">
        <f t="shared" si="0"/>
        <v>6.989173632999863E-3</v>
      </c>
      <c r="F60" s="173">
        <v>51079</v>
      </c>
    </row>
    <row r="61" spans="1:6" x14ac:dyDescent="0.2">
      <c r="A61" s="425"/>
      <c r="B61" s="137" t="s">
        <v>178</v>
      </c>
      <c r="C61" s="210" t="s">
        <v>240</v>
      </c>
      <c r="D61" s="51">
        <v>1756</v>
      </c>
      <c r="E61" s="299">
        <f t="shared" si="0"/>
        <v>0.10983924438606368</v>
      </c>
      <c r="F61" s="173">
        <v>15987</v>
      </c>
    </row>
    <row r="62" spans="1:6" ht="12.75" customHeight="1" x14ac:dyDescent="0.2">
      <c r="A62" s="425"/>
      <c r="B62" s="137" t="s">
        <v>179</v>
      </c>
      <c r="C62" s="210" t="s">
        <v>241</v>
      </c>
      <c r="D62" s="51">
        <v>165</v>
      </c>
      <c r="E62" s="299">
        <f t="shared" si="0"/>
        <v>2.1159271608104643E-2</v>
      </c>
      <c r="F62" s="173">
        <v>7798</v>
      </c>
    </row>
    <row r="63" spans="1:6" ht="12.75" customHeight="1" x14ac:dyDescent="0.25">
      <c r="A63" s="449" t="s">
        <v>313</v>
      </c>
      <c r="B63" s="450"/>
      <c r="C63" s="451"/>
      <c r="D63" s="51">
        <v>2278</v>
      </c>
      <c r="E63" s="299">
        <f t="shared" si="0"/>
        <v>3.0428510365462704E-2</v>
      </c>
      <c r="F63" s="173">
        <v>74864</v>
      </c>
    </row>
    <row r="64" spans="1:6" ht="12.75" customHeight="1" x14ac:dyDescent="0.25">
      <c r="A64" s="199" t="s">
        <v>11</v>
      </c>
      <c r="B64" s="137" t="s">
        <v>116</v>
      </c>
      <c r="C64" s="210" t="s">
        <v>49</v>
      </c>
      <c r="D64" s="51">
        <v>5125</v>
      </c>
      <c r="E64" s="299">
        <f t="shared" si="0"/>
        <v>8.7961691610600024E-2</v>
      </c>
      <c r="F64" s="173">
        <v>58264</v>
      </c>
    </row>
    <row r="65" spans="1:6" ht="15" x14ac:dyDescent="0.25">
      <c r="A65" s="199" t="s">
        <v>13</v>
      </c>
      <c r="B65" s="137" t="s">
        <v>117</v>
      </c>
      <c r="C65" s="210" t="s">
        <v>50</v>
      </c>
      <c r="D65" s="51">
        <v>5284</v>
      </c>
      <c r="E65" s="299">
        <f t="shared" si="0"/>
        <v>6.2963978026953915E-2</v>
      </c>
      <c r="F65" s="173">
        <v>83921</v>
      </c>
    </row>
    <row r="66" spans="1:6" ht="15" x14ac:dyDescent="0.25">
      <c r="A66" s="199" t="s">
        <v>12</v>
      </c>
      <c r="B66" s="137" t="s">
        <v>134</v>
      </c>
      <c r="C66" s="210" t="s">
        <v>51</v>
      </c>
      <c r="D66" s="51">
        <v>1866</v>
      </c>
      <c r="E66" s="299">
        <f t="shared" si="0"/>
        <v>2.2786386782430303E-2</v>
      </c>
      <c r="F66" s="173">
        <v>81891</v>
      </c>
    </row>
    <row r="67" spans="1:6" x14ac:dyDescent="0.2">
      <c r="A67" s="425" t="s">
        <v>169</v>
      </c>
      <c r="B67" s="137" t="s">
        <v>180</v>
      </c>
      <c r="C67" s="210" t="s">
        <v>181</v>
      </c>
      <c r="D67" s="51">
        <v>8905</v>
      </c>
      <c r="E67" s="299">
        <f t="shared" si="0"/>
        <v>0.15286766346797589</v>
      </c>
      <c r="F67" s="173">
        <v>58253</v>
      </c>
    </row>
    <row r="68" spans="1:6" x14ac:dyDescent="0.2">
      <c r="A68" s="425"/>
      <c r="B68" s="137" t="s">
        <v>182</v>
      </c>
      <c r="C68" s="210" t="s">
        <v>183</v>
      </c>
      <c r="D68" s="51">
        <v>59</v>
      </c>
      <c r="E68" s="299">
        <f t="shared" si="0"/>
        <v>2.402377946984812E-3</v>
      </c>
      <c r="F68" s="173">
        <v>24559</v>
      </c>
    </row>
    <row r="69" spans="1:6" ht="12.75" customHeight="1" x14ac:dyDescent="0.2">
      <c r="A69" s="425"/>
      <c r="B69" s="137" t="s">
        <v>184</v>
      </c>
      <c r="C69" s="210" t="s">
        <v>185</v>
      </c>
      <c r="D69" s="51">
        <v>17</v>
      </c>
      <c r="E69" s="299">
        <f t="shared" si="0"/>
        <v>2.518145459931862E-3</v>
      </c>
      <c r="F69" s="173">
        <v>6751</v>
      </c>
    </row>
    <row r="70" spans="1:6" ht="12.75" customHeight="1" x14ac:dyDescent="0.2">
      <c r="A70" s="425"/>
      <c r="B70" s="137" t="s">
        <v>186</v>
      </c>
      <c r="C70" s="210" t="s">
        <v>187</v>
      </c>
      <c r="D70" s="51">
        <v>333</v>
      </c>
      <c r="E70" s="299">
        <f t="shared" si="0"/>
        <v>1.2512211617945442E-2</v>
      </c>
      <c r="F70" s="173">
        <v>26614</v>
      </c>
    </row>
    <row r="71" spans="1:6" ht="12.75" customHeight="1" x14ac:dyDescent="0.2">
      <c r="A71" s="425"/>
      <c r="B71" s="137" t="s">
        <v>188</v>
      </c>
      <c r="C71" s="210" t="s">
        <v>189</v>
      </c>
      <c r="D71" s="174">
        <v>8</v>
      </c>
      <c r="E71" s="299">
        <f t="shared" si="0"/>
        <v>3.663003663003663E-3</v>
      </c>
      <c r="F71" s="173">
        <v>2184</v>
      </c>
    </row>
    <row r="72" spans="1:6" ht="12.75" customHeight="1" x14ac:dyDescent="0.2">
      <c r="A72" s="425"/>
      <c r="B72" s="137" t="s">
        <v>369</v>
      </c>
      <c r="C72" s="210" t="s">
        <v>370</v>
      </c>
      <c r="D72" s="51">
        <v>29</v>
      </c>
      <c r="E72" s="299">
        <f t="shared" si="0"/>
        <v>1.2915293488910662E-3</v>
      </c>
      <c r="F72" s="173">
        <v>22454</v>
      </c>
    </row>
    <row r="73" spans="1:6" ht="12.75" customHeight="1" x14ac:dyDescent="0.25">
      <c r="A73" s="449" t="s">
        <v>190</v>
      </c>
      <c r="B73" s="450"/>
      <c r="C73" s="451"/>
      <c r="D73" s="51">
        <v>9351</v>
      </c>
      <c r="E73" s="299">
        <f t="shared" si="0"/>
        <v>6.6406277740297559E-2</v>
      </c>
      <c r="F73" s="173">
        <v>140815</v>
      </c>
    </row>
    <row r="74" spans="1:6" ht="12.75" customHeight="1" x14ac:dyDescent="0.25">
      <c r="A74" s="199" t="s">
        <v>170</v>
      </c>
      <c r="B74" s="137" t="s">
        <v>135</v>
      </c>
      <c r="C74" s="210" t="s">
        <v>136</v>
      </c>
      <c r="D74" s="51">
        <v>4037</v>
      </c>
      <c r="E74" s="299">
        <f t="shared" ref="E74:E77" si="1">D74/F74</f>
        <v>8.027281223280508E-2</v>
      </c>
      <c r="F74" s="173">
        <v>50291</v>
      </c>
    </row>
    <row r="75" spans="1:6" x14ac:dyDescent="0.2">
      <c r="A75" s="425" t="s">
        <v>15</v>
      </c>
      <c r="B75" s="137" t="s">
        <v>121</v>
      </c>
      <c r="C75" s="210" t="s">
        <v>191</v>
      </c>
      <c r="D75" s="51">
        <v>4065</v>
      </c>
      <c r="E75" s="299">
        <f t="shared" si="1"/>
        <v>8.9072463132984198E-2</v>
      </c>
      <c r="F75" s="173">
        <v>45637</v>
      </c>
    </row>
    <row r="76" spans="1:6" x14ac:dyDescent="0.2">
      <c r="A76" s="425"/>
      <c r="B76" s="137" t="s">
        <v>192</v>
      </c>
      <c r="C76" s="210" t="s">
        <v>193</v>
      </c>
      <c r="D76" s="51"/>
      <c r="E76" s="299">
        <f t="shared" si="1"/>
        <v>0</v>
      </c>
      <c r="F76" s="173">
        <v>6203</v>
      </c>
    </row>
    <row r="77" spans="1:6" ht="12.75" customHeight="1" x14ac:dyDescent="0.25">
      <c r="A77" s="449" t="s">
        <v>194</v>
      </c>
      <c r="B77" s="450"/>
      <c r="C77" s="451"/>
      <c r="D77" s="51">
        <v>4065</v>
      </c>
      <c r="E77" s="299">
        <f t="shared" si="1"/>
        <v>7.8414351851851846E-2</v>
      </c>
      <c r="F77" s="173">
        <v>51840</v>
      </c>
    </row>
    <row r="78" spans="1:6" ht="12.75" customHeight="1" thickBot="1" x14ac:dyDescent="0.3">
      <c r="A78" s="446" t="s">
        <v>106</v>
      </c>
      <c r="B78" s="447"/>
      <c r="C78" s="448"/>
      <c r="D78" s="284">
        <v>141087</v>
      </c>
      <c r="E78" s="394">
        <f>D78/F78</f>
        <v>7.3151838530565089E-2</v>
      </c>
      <c r="F78" s="285">
        <v>1928687</v>
      </c>
    </row>
  </sheetData>
  <mergeCells count="27">
    <mergeCell ref="A4:F4"/>
    <mergeCell ref="A2:F2"/>
    <mergeCell ref="A60:A62"/>
    <mergeCell ref="A63:C63"/>
    <mergeCell ref="A67:A72"/>
    <mergeCell ref="A73:C73"/>
    <mergeCell ref="A47:C47"/>
    <mergeCell ref="A48:A53"/>
    <mergeCell ref="A54:C54"/>
    <mergeCell ref="A55:A58"/>
    <mergeCell ref="A59:C59"/>
    <mergeCell ref="A78:C78"/>
    <mergeCell ref="A77:C77"/>
    <mergeCell ref="A75:A76"/>
    <mergeCell ref="A9:A16"/>
    <mergeCell ref="A17:C17"/>
    <mergeCell ref="A18:A22"/>
    <mergeCell ref="A23:C23"/>
    <mergeCell ref="A25:C25"/>
    <mergeCell ref="A26:A27"/>
    <mergeCell ref="A28:C28"/>
    <mergeCell ref="A29:A33"/>
    <mergeCell ref="A34:C34"/>
    <mergeCell ref="A35:A39"/>
    <mergeCell ref="A40:C40"/>
    <mergeCell ref="A41:A44"/>
    <mergeCell ref="A45:C45"/>
  </mergeCells>
  <phoneticPr fontId="0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14</vt:i4>
      </vt:variant>
      <vt:variant>
        <vt:lpstr>Intervalli denominati</vt:lpstr>
      </vt:variant>
      <vt:variant>
        <vt:i4>17</vt:i4>
      </vt:variant>
    </vt:vector>
  </HeadingPairs>
  <TitlesOfParts>
    <vt:vector size="31" baseType="lpstr">
      <vt:lpstr>Dati di Attività</vt:lpstr>
      <vt:lpstr>Accessi per Residenza e PS</vt:lpstr>
      <vt:lpstr>Accessi per Residenza e ASL</vt:lpstr>
      <vt:lpstr>Accessi per ASL</vt:lpstr>
      <vt:lpstr>Non risponde a chiamata per ASL</vt:lpstr>
      <vt:lpstr>Non risponde a chiamata per PS</vt:lpstr>
      <vt:lpstr>MOD.ARRIVO per istituto</vt:lpstr>
      <vt:lpstr>TRIAGE per istituto</vt:lpstr>
      <vt:lpstr>TRIAGE RIVALUTATO per istituto</vt:lpstr>
      <vt:lpstr>TEMPO DI ATTESA</vt:lpstr>
      <vt:lpstr>ESITO per istituto</vt:lpstr>
      <vt:lpstr>TEMPO DI PERMANENZA</vt:lpstr>
      <vt:lpstr>TEMPO DI PERMANENZA (CLASSI)</vt:lpstr>
      <vt:lpstr>ACCESSI OBI</vt:lpstr>
      <vt:lpstr>'ACCESSI OBI'!Area_stampa</vt:lpstr>
      <vt:lpstr>'Accessi per Residenza e ASL'!Area_stampa</vt:lpstr>
      <vt:lpstr>'Accessi per Residenza e PS'!Area_stampa</vt:lpstr>
      <vt:lpstr>'Dati di Attività'!Area_stampa</vt:lpstr>
      <vt:lpstr>'MOD.ARRIVO per istituto'!Area_stampa</vt:lpstr>
      <vt:lpstr>'TEMPO DI PERMANENZA'!Area_stampa</vt:lpstr>
      <vt:lpstr>'TRIAGE per istituto'!Area_stampa</vt:lpstr>
      <vt:lpstr>'TRIAGE RIVALUTATO per istituto'!Area_stampa</vt:lpstr>
      <vt:lpstr>'ACCESSI OBI'!Titoli_stampa</vt:lpstr>
      <vt:lpstr>'Dati di Attività'!Titoli_stampa</vt:lpstr>
      <vt:lpstr>'ESITO per istituto'!Titoli_stampa</vt:lpstr>
      <vt:lpstr>'MOD.ARRIVO per istituto'!Titoli_stampa</vt:lpstr>
      <vt:lpstr>'TEMPO DI ATTESA'!Titoli_stampa</vt:lpstr>
      <vt:lpstr>'TEMPO DI PERMANENZA'!Titoli_stampa</vt:lpstr>
      <vt:lpstr>'TEMPO DI PERMANENZA (CLASSI)'!Titoli_stampa</vt:lpstr>
      <vt:lpstr>'TRIAGE per istituto'!Titoli_stampa</vt:lpstr>
      <vt:lpstr>'TRIAGE RIVALUTATO per istituto'!Titoli_stampa</vt:lpstr>
    </vt:vector>
  </TitlesOfParts>
  <Company>Agenzia di Sanità Pubblica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</dc:creator>
  <cp:lastModifiedBy>Laura Camilloni</cp:lastModifiedBy>
  <cp:lastPrinted>2014-03-06T12:10:45Z</cp:lastPrinted>
  <dcterms:created xsi:type="dcterms:W3CDTF">2003-10-10T11:04:29Z</dcterms:created>
  <dcterms:modified xsi:type="dcterms:W3CDTF">2018-08-23T07:56:20Z</dcterms:modified>
</cp:coreProperties>
</file>