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camilloni\OneDrive - LAZIOcrea - Regione Lazio\14.05.2021_smart\SIES\File di lavoro\Rapporto annuale\"/>
    </mc:Choice>
  </mc:AlternateContent>
  <bookViews>
    <workbookView xWindow="-105" yWindow="-105" windowWidth="23250" windowHeight="12570" tabRatio="858"/>
  </bookViews>
  <sheets>
    <sheet name="Dati di Attività" sheetId="7" r:id="rId1"/>
    <sheet name="Accessi per Residenza e PS" sheetId="16" r:id="rId2"/>
    <sheet name="Accessi per Residenza e ASL" sheetId="12" r:id="rId3"/>
    <sheet name="Accessi per ASL" sheetId="13" r:id="rId4"/>
    <sheet name="Non risponde a chiamata per ASL" sheetId="14" r:id="rId5"/>
    <sheet name="Non risponde a chiamata per PS" sheetId="15" r:id="rId6"/>
    <sheet name="MOD.ARRIVO per istituto" sheetId="18" r:id="rId7"/>
    <sheet name="TRIAGE per istituto" sheetId="17" r:id="rId8"/>
    <sheet name="TRIAGE RIVALUTATO per istituto" sheetId="25" r:id="rId9"/>
    <sheet name="TEMPO DI ATTESA" sheetId="21" r:id="rId10"/>
    <sheet name="ESITO per istituto" sheetId="19" r:id="rId11"/>
    <sheet name="TEMPO DI PERMANENZA" sheetId="22" r:id="rId12"/>
    <sheet name="TEMPO DI PERMANENZA (CLASSI)" sheetId="23" r:id="rId13"/>
    <sheet name="ACCESSI OBI" sheetId="24" r:id="rId14"/>
  </sheets>
  <definedNames>
    <definedName name="_xlnm.Print_Area" localSheetId="13">'ACCESSI OBI'!$A$1:$J$85</definedName>
    <definedName name="_xlnm.Print_Area" localSheetId="2">'Accessi per Residenza e ASL'!$A$1:$O$20</definedName>
    <definedName name="_xlnm.Print_Area" localSheetId="1">'Accessi per Residenza e PS'!$A$1:$L$72</definedName>
    <definedName name="_xlnm.Print_Area" localSheetId="0">'Dati di Attività'!$A$1:$H$190</definedName>
    <definedName name="_xlnm.Print_Area" localSheetId="6">'MOD.ARRIVO per istituto'!$A$1:$T$82</definedName>
    <definedName name="_xlnm.Print_Area" localSheetId="11">'TEMPO DI PERMANENZA'!$A$1:$AH$77</definedName>
    <definedName name="_xlnm.Print_Area" localSheetId="7">'TRIAGE per istituto'!$A$1:$P$82</definedName>
    <definedName name="_xlnm.Print_Area" localSheetId="8">'TRIAGE RIVALUTATO per istituto'!$A$1:$F$80</definedName>
    <definedName name="_xlnm.Print_Titles" localSheetId="13">'ACCESSI OBI'!$1:$7</definedName>
    <definedName name="_xlnm.Print_Titles" localSheetId="0">'Dati di Attività'!$1:$4</definedName>
    <definedName name="_xlnm.Print_Titles" localSheetId="10">'ESITO per istituto'!$1:$10</definedName>
    <definedName name="_xlnm.Print_Titles" localSheetId="6">'MOD.ARRIVO per istituto'!$1:$10</definedName>
    <definedName name="_xlnm.Print_Titles" localSheetId="9">'TEMPO DI ATTESA'!$1:$11</definedName>
    <definedName name="_xlnm.Print_Titles" localSheetId="11">'TEMPO DI PERMANENZA'!$1:$11</definedName>
    <definedName name="_xlnm.Print_Titles" localSheetId="12">'TEMPO DI PERMANENZA (CLASSI)'!$1:$11</definedName>
    <definedName name="_xlnm.Print_Titles" localSheetId="7">'TRIAGE per istituto'!$1:$10</definedName>
    <definedName name="_xlnm.Print_Titles" localSheetId="8">'TRIAGE RIVALUTATO per istituto'!$1:$8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2" i="7" l="1"/>
  <c r="G173" i="7"/>
  <c r="G174" i="7"/>
  <c r="G96" i="7" l="1"/>
  <c r="G97" i="7"/>
  <c r="F62" i="15"/>
  <c r="D24" i="14"/>
  <c r="D24" i="13" l="1"/>
  <c r="E24" i="13"/>
  <c r="B27" i="13"/>
  <c r="C27" i="13"/>
  <c r="G65" i="7"/>
  <c r="G52" i="7"/>
  <c r="G53" i="7"/>
  <c r="G54" i="7"/>
  <c r="G55" i="7"/>
  <c r="G56" i="7"/>
  <c r="G163" i="7" l="1"/>
  <c r="G113" i="7"/>
  <c r="E11" i="25" l="1"/>
  <c r="E12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E43" i="25"/>
  <c r="E44" i="25"/>
  <c r="E45" i="25"/>
  <c r="E46" i="25"/>
  <c r="E47" i="25"/>
  <c r="E48" i="25"/>
  <c r="E49" i="25"/>
  <c r="E50" i="25"/>
  <c r="E51" i="25"/>
  <c r="E52" i="25"/>
  <c r="E53" i="25"/>
  <c r="E54" i="25"/>
  <c r="E55" i="25"/>
  <c r="E56" i="25"/>
  <c r="E57" i="25"/>
  <c r="E58" i="25"/>
  <c r="E59" i="25"/>
  <c r="E60" i="25"/>
  <c r="E61" i="25"/>
  <c r="E62" i="25"/>
  <c r="E63" i="25"/>
  <c r="E64" i="25"/>
  <c r="E65" i="25"/>
  <c r="E66" i="25"/>
  <c r="E67" i="25"/>
  <c r="E68" i="25"/>
  <c r="E69" i="25"/>
  <c r="E70" i="25"/>
  <c r="E71" i="25"/>
  <c r="E72" i="25"/>
  <c r="E73" i="25"/>
  <c r="E74" i="25"/>
  <c r="E76" i="25"/>
  <c r="E77" i="25"/>
  <c r="E78" i="25"/>
  <c r="E79" i="25"/>
  <c r="E80" i="25"/>
  <c r="F21" i="15"/>
  <c r="C23" i="7" l="1"/>
  <c r="F37" i="15" l="1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18" i="15"/>
  <c r="F19" i="15"/>
  <c r="F20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G62" i="7"/>
  <c r="G63" i="7"/>
  <c r="G64" i="7"/>
  <c r="G66" i="7"/>
  <c r="G67" i="7"/>
  <c r="G61" i="7"/>
  <c r="E10" i="25" l="1"/>
  <c r="E9" i="25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5" i="13"/>
  <c r="D26" i="13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5" i="14"/>
  <c r="D26" i="14"/>
  <c r="E9" i="13" l="1"/>
  <c r="D23" i="7"/>
  <c r="G21" i="7"/>
  <c r="G20" i="7"/>
  <c r="G19" i="7"/>
  <c r="G18" i="7"/>
  <c r="G17" i="7"/>
  <c r="F10" i="7"/>
  <c r="F11" i="15" l="1"/>
  <c r="F12" i="15"/>
  <c r="F13" i="15"/>
  <c r="F14" i="15"/>
  <c r="F15" i="15"/>
  <c r="F16" i="15"/>
  <c r="F17" i="15"/>
  <c r="F57" i="15"/>
  <c r="F58" i="15"/>
  <c r="F59" i="15"/>
  <c r="F60" i="15"/>
  <c r="F61" i="15"/>
  <c r="F63" i="15"/>
  <c r="F64" i="15"/>
  <c r="F65" i="15"/>
  <c r="F10" i="15"/>
  <c r="F9" i="15"/>
  <c r="G182" i="7" l="1"/>
  <c r="G171" i="7"/>
  <c r="G156" i="7"/>
  <c r="G147" i="7"/>
  <c r="G120" i="7"/>
  <c r="G105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8" i="7"/>
  <c r="G71" i="7"/>
  <c r="E23" i="7"/>
  <c r="G189" i="7" l="1"/>
  <c r="E27" i="13"/>
  <c r="D27" i="13"/>
  <c r="G185" i="7"/>
  <c r="G112" i="7"/>
  <c r="G108" i="7"/>
  <c r="G104" i="7"/>
  <c r="G110" i="7"/>
  <c r="G106" i="7"/>
  <c r="G139" i="7"/>
  <c r="G137" i="7"/>
  <c r="G135" i="7"/>
  <c r="G133" i="7"/>
  <c r="G131" i="7"/>
  <c r="G129" i="7"/>
  <c r="G127" i="7"/>
  <c r="G125" i="7"/>
  <c r="G123" i="7"/>
  <c r="G121" i="7"/>
  <c r="G148" i="7"/>
  <c r="G164" i="7"/>
  <c r="G161" i="7"/>
  <c r="G159" i="7"/>
  <c r="G157" i="7"/>
  <c r="G155" i="7"/>
  <c r="G114" i="7"/>
  <c r="G111" i="7"/>
  <c r="G109" i="7"/>
  <c r="G107" i="7"/>
  <c r="G119" i="7"/>
  <c r="G138" i="7"/>
  <c r="G136" i="7"/>
  <c r="G134" i="7"/>
  <c r="G132" i="7"/>
  <c r="G130" i="7"/>
  <c r="G128" i="7"/>
  <c r="G126" i="7"/>
  <c r="G124" i="7"/>
  <c r="G122" i="7"/>
  <c r="G146" i="7"/>
  <c r="G154" i="7"/>
  <c r="G162" i="7"/>
  <c r="G160" i="7"/>
  <c r="G158" i="7"/>
  <c r="G187" i="7"/>
  <c r="G183" i="7"/>
  <c r="D27" i="14"/>
  <c r="F66" i="15"/>
  <c r="G181" i="7"/>
  <c r="G188" i="7"/>
  <c r="G186" i="7"/>
  <c r="G184" i="7"/>
  <c r="G27" i="7" l="1"/>
  <c r="G28" i="7"/>
  <c r="G29" i="7"/>
  <c r="G30" i="7"/>
  <c r="G31" i="7"/>
  <c r="G32" i="7"/>
  <c r="G33" i="7"/>
  <c r="G34" i="7"/>
  <c r="G22" i="7" l="1"/>
  <c r="G6" i="7"/>
  <c r="G57" i="7"/>
  <c r="G51" i="7"/>
  <c r="G46" i="7"/>
  <c r="G45" i="7"/>
  <c r="G44" i="7"/>
  <c r="G43" i="7"/>
  <c r="G42" i="7"/>
  <c r="G41" i="7"/>
  <c r="G40" i="7"/>
  <c r="G39" i="7"/>
  <c r="G38" i="7"/>
  <c r="E17" i="13"/>
  <c r="E10" i="13"/>
  <c r="E11" i="13"/>
  <c r="E12" i="13"/>
  <c r="E13" i="13"/>
  <c r="E14" i="13"/>
  <c r="E15" i="13"/>
  <c r="E16" i="13"/>
  <c r="E18" i="13"/>
  <c r="E19" i="13"/>
  <c r="E20" i="13"/>
  <c r="E21" i="13"/>
  <c r="E22" i="13"/>
  <c r="E23" i="13"/>
  <c r="E25" i="13"/>
  <c r="E26" i="13"/>
  <c r="F23" i="7"/>
  <c r="G10" i="7"/>
  <c r="G8" i="7" l="1"/>
</calcChain>
</file>

<file path=xl/sharedStrings.xml><?xml version="1.0" encoding="utf-8"?>
<sst xmlns="http://schemas.openxmlformats.org/spreadsheetml/2006/main" count="2155" uniqueCount="466">
  <si>
    <t>DESCRIZIONE</t>
  </si>
  <si>
    <t xml:space="preserve">% </t>
  </si>
  <si>
    <t>Totale</t>
  </si>
  <si>
    <t>0-14</t>
  </si>
  <si>
    <t>15-44</t>
  </si>
  <si>
    <t>45-64</t>
  </si>
  <si>
    <t>65+</t>
  </si>
  <si>
    <t>ASL</t>
  </si>
  <si>
    <t>ASL LATINA</t>
  </si>
  <si>
    <t>ASL FROSINONE</t>
  </si>
  <si>
    <t>ASL VITERBO</t>
  </si>
  <si>
    <t xml:space="preserve">A.O. S.GIOVANNI </t>
  </si>
  <si>
    <t xml:space="preserve">A.U. GEMELLI </t>
  </si>
  <si>
    <t xml:space="preserve">I.R.C.C.S. BAMBINO GESU' </t>
  </si>
  <si>
    <t>ASL RIETI</t>
  </si>
  <si>
    <t>A.U. TOR VERGATA</t>
  </si>
  <si>
    <t>CODICE</t>
  </si>
  <si>
    <t>Civile di Acquapendente</t>
  </si>
  <si>
    <t>Andosilla</t>
  </si>
  <si>
    <t>Sant' Anna</t>
  </si>
  <si>
    <t>Civile di Tarquinia</t>
  </si>
  <si>
    <t>San Camillo de Lellis</t>
  </si>
  <si>
    <t>Regionale Oftalmico</t>
  </si>
  <si>
    <t>Generale Provinciale</t>
  </si>
  <si>
    <t>San Paolo</t>
  </si>
  <si>
    <t>Parodi Delfino</t>
  </si>
  <si>
    <t>San Sebastiano Martire</t>
  </si>
  <si>
    <t>Coniugi Bernardini</t>
  </si>
  <si>
    <t>Angelucci</t>
  </si>
  <si>
    <t>Giovanni Battista Grassi</t>
  </si>
  <si>
    <t>Sant' Eugenio</t>
  </si>
  <si>
    <t>San Pietro - FBF</t>
  </si>
  <si>
    <t>San Giovanni Calibita - FBF</t>
  </si>
  <si>
    <t>San Carlo di Nancy</t>
  </si>
  <si>
    <t>Cristo Re</t>
  </si>
  <si>
    <t>Madre Giuseppina Vannini</t>
  </si>
  <si>
    <t>Policlinico Casilino</t>
  </si>
  <si>
    <t>Aurelia Hospital</t>
  </si>
  <si>
    <t>A. Fiorini</t>
  </si>
  <si>
    <t>San Giovanni di Dio</t>
  </si>
  <si>
    <t>Dono Svizzero</t>
  </si>
  <si>
    <t>I.C.O.T.</t>
  </si>
  <si>
    <t>Citta' di Aprilia</t>
  </si>
  <si>
    <t>San Benedetto</t>
  </si>
  <si>
    <t>Santissima Trinita'</t>
  </si>
  <si>
    <t>Sandro Pertini</t>
  </si>
  <si>
    <t>Belcolle</t>
  </si>
  <si>
    <t>San Giovanni</t>
  </si>
  <si>
    <t>Bambino Gesu'</t>
  </si>
  <si>
    <t>A. Gemelli</t>
  </si>
  <si>
    <t>Policlinico Tor Vergata</t>
  </si>
  <si>
    <t xml:space="preserve"> </t>
  </si>
  <si>
    <t>Paziente assente alla chiamata</t>
  </si>
  <si>
    <t>%</t>
  </si>
  <si>
    <t>ACCESSI</t>
  </si>
  <si>
    <t>GRUPPO DIAGNOSI</t>
  </si>
  <si>
    <t>Codice</t>
  </si>
  <si>
    <t>ISTITUTO</t>
  </si>
  <si>
    <t>San Filippo Neri</t>
  </si>
  <si>
    <t>Santo Spirito</t>
  </si>
  <si>
    <t>Santa Maria Goretti</t>
  </si>
  <si>
    <t xml:space="preserve"> Fonte dati SIES</t>
  </si>
  <si>
    <t>Ricoveri programmati registrati in PS*</t>
  </si>
  <si>
    <t>* record SIES con esito "ricovero" e problema principale "ricovero programmato"</t>
  </si>
  <si>
    <t>TOTALE</t>
  </si>
  <si>
    <t>Alcune condizioni morbose di origine perinatale</t>
  </si>
  <si>
    <t>Malattie del sangue e degli organi ematopoietici</t>
  </si>
  <si>
    <t>Malattie infettive e parassitarie</t>
  </si>
  <si>
    <t>Malformazioni congenite</t>
  </si>
  <si>
    <t>Traumatismi e avvelenamenti</t>
  </si>
  <si>
    <t>Tumori</t>
  </si>
  <si>
    <t>Policlinico Umberto I</t>
  </si>
  <si>
    <t>AUTONOMO</t>
  </si>
  <si>
    <t>ERRATO</t>
  </si>
  <si>
    <t>Accessi in PS in emergenza</t>
  </si>
  <si>
    <t>Accessi totali in PS</t>
  </si>
  <si>
    <t>Codici V</t>
  </si>
  <si>
    <t>Disturbi psichici</t>
  </si>
  <si>
    <t>AMBULANZA 118</t>
  </si>
  <si>
    <t>AMBULANZA PUBBLICA</t>
  </si>
  <si>
    <t>AMBULANZA PRIVATA</t>
  </si>
  <si>
    <t>CODICE VERDE</t>
  </si>
  <si>
    <t>CODICE BIANCO</t>
  </si>
  <si>
    <t>CODICE ROSSO</t>
  </si>
  <si>
    <t>NON ESEGUITO</t>
  </si>
  <si>
    <t>GIUNTO CADAVERE</t>
  </si>
  <si>
    <t>A DOMICILIO</t>
  </si>
  <si>
    <t>RICOVERO IN REPARTO DI DEGENZA</t>
  </si>
  <si>
    <t>RIFIUTA RICOVERO</t>
  </si>
  <si>
    <t>NON RISPONDE A CHIAMATA</t>
  </si>
  <si>
    <t>PAZIENTE SI ALLONTANA SPONTANEAMENTE</t>
  </si>
  <si>
    <t>TRASFERIMENTO AD ALTRO ISTITUTO</t>
  </si>
  <si>
    <t>DECEDUTO IN PS</t>
  </si>
  <si>
    <t>Femmina</t>
  </si>
  <si>
    <t>Maschio</t>
  </si>
  <si>
    <t>Fascia d'età</t>
  </si>
  <si>
    <t>Sesso</t>
  </si>
  <si>
    <t>RESIDENZA</t>
  </si>
  <si>
    <t>ASL FR</t>
  </si>
  <si>
    <t>ASL LT</t>
  </si>
  <si>
    <t>ASL RI</t>
  </si>
  <si>
    <t>ASL VT</t>
  </si>
  <si>
    <t>Totale complessivo</t>
  </si>
  <si>
    <t>Totale accessi con il campo "Problema Principale" valorizzato con "Trauma o Ustione"</t>
  </si>
  <si>
    <t>Mancante</t>
  </si>
  <si>
    <t>Santissimo Gonfalone</t>
  </si>
  <si>
    <t>San Giovanni Evangelista</t>
  </si>
  <si>
    <t>Tabella 1 - Accessi per fascia d'età divisi per sesso</t>
  </si>
  <si>
    <t xml:space="preserve">Tabella 2 - Accessi per modalità d'invio </t>
  </si>
  <si>
    <t>Tabella 3 - Accessi per modalità d'arrivo</t>
  </si>
  <si>
    <t xml:space="preserve">Tabella 4 - Accessi per codice triage </t>
  </si>
  <si>
    <t>07200</t>
  </si>
  <si>
    <t>90200</t>
  </si>
  <si>
    <t>90600</t>
  </si>
  <si>
    <t>26700</t>
  </si>
  <si>
    <t>92000</t>
  </si>
  <si>
    <t>07600</t>
  </si>
  <si>
    <t>06100</t>
  </si>
  <si>
    <t>90100</t>
  </si>
  <si>
    <t>San Camillo - Forlanini</t>
  </si>
  <si>
    <t>03000</t>
  </si>
  <si>
    <t>07100</t>
  </si>
  <si>
    <t>07300</t>
  </si>
  <si>
    <t>07400</t>
  </si>
  <si>
    <t>18000</t>
  </si>
  <si>
    <t>91900</t>
  </si>
  <si>
    <t>S.Andrea</t>
  </si>
  <si>
    <t>04500</t>
  </si>
  <si>
    <t>05900</t>
  </si>
  <si>
    <t>04600</t>
  </si>
  <si>
    <t>04900</t>
  </si>
  <si>
    <t>05100</t>
  </si>
  <si>
    <t>05200</t>
  </si>
  <si>
    <t>05300</t>
  </si>
  <si>
    <t>04300</t>
  </si>
  <si>
    <t>04700</t>
  </si>
  <si>
    <t>05400</t>
  </si>
  <si>
    <t>13400</t>
  </si>
  <si>
    <t>00200</t>
  </si>
  <si>
    <t>00300</t>
  </si>
  <si>
    <t>00700</t>
  </si>
  <si>
    <t>27100</t>
  </si>
  <si>
    <t>20401</t>
  </si>
  <si>
    <t>20402</t>
  </si>
  <si>
    <t>21500</t>
  </si>
  <si>
    <t>22600</t>
  </si>
  <si>
    <t>22800</t>
  </si>
  <si>
    <t>ASL_ISTITUTO</t>
  </si>
  <si>
    <t>RESIDENTI FUORI REGIONE</t>
  </si>
  <si>
    <t>CITTADINI STRANIERI</t>
  </si>
  <si>
    <t>RESIDENZA NON ATTRIBUIBILE</t>
  </si>
  <si>
    <t xml:space="preserve">A.O. S.CAMILLO FORLANINI </t>
  </si>
  <si>
    <t xml:space="preserve">A.U. UMBERTO I </t>
  </si>
  <si>
    <t>A.O. S.ANDREA</t>
  </si>
  <si>
    <t>TOTALI</t>
  </si>
  <si>
    <t>Accessi con esito non risponde a chiamata escluso il codice triage bianco</t>
  </si>
  <si>
    <t>ACCESSI TOTALI</t>
  </si>
  <si>
    <t>ASL VITERBO Totale</t>
  </si>
  <si>
    <t>ASL RIETI Totale</t>
  </si>
  <si>
    <t>ASL LATINA Totale</t>
  </si>
  <si>
    <t>ASL FROSINONE Totale</t>
  </si>
  <si>
    <t>90101</t>
  </si>
  <si>
    <t>90102</t>
  </si>
  <si>
    <t>90601</t>
  </si>
  <si>
    <t>Policlinico Umberto I Centrale</t>
  </si>
  <si>
    <t>90604</t>
  </si>
  <si>
    <t>Policlinico Umberto I Ostetrica</t>
  </si>
  <si>
    <t>90607</t>
  </si>
  <si>
    <t>Policlinico Umberto I Pediatrica</t>
  </si>
  <si>
    <t>90608</t>
  </si>
  <si>
    <t>Policlinico Umberto I Ematologico</t>
  </si>
  <si>
    <t>A.U. UMBERTO I  Totale</t>
  </si>
  <si>
    <t>Policlinico Tor Vergata Generale</t>
  </si>
  <si>
    <t>92001</t>
  </si>
  <si>
    <t>Policlinico Tor Vergata Odontoiatrico</t>
  </si>
  <si>
    <t>A.U. TOR VERGATA Totale</t>
  </si>
  <si>
    <t>RESIDENTI LAZIO</t>
  </si>
  <si>
    <t>TRIAGE</t>
  </si>
  <si>
    <t>ESITO</t>
  </si>
  <si>
    <t xml:space="preserve">TRASFERITO AL PS RICHIEDENTE </t>
  </si>
  <si>
    <t>DIMISSIONE A STRUTTURE AMBULATORIALI</t>
  </si>
  <si>
    <t>ALTRE AMBULANZE</t>
  </si>
  <si>
    <t>118 ALTRE REGIONI</t>
  </si>
  <si>
    <t>ELICOTTERO 118</t>
  </si>
  <si>
    <t>ALTRO ELICOTTERO</t>
  </si>
  <si>
    <t>Complicazioni di cure</t>
  </si>
  <si>
    <t xml:space="preserve">***   si intende ambulanze di Polizia, Esercito, Vigili del Fuoco, ecc. </t>
  </si>
  <si>
    <t>Ricoveri programmati registrati in PS</t>
  </si>
  <si>
    <t>% Ricoveri programmati registrati in PS</t>
  </si>
  <si>
    <t>7</t>
  </si>
  <si>
    <t>5</t>
  </si>
  <si>
    <t>6</t>
  </si>
  <si>
    <t>3</t>
  </si>
  <si>
    <t>1</t>
  </si>
  <si>
    <t>4</t>
  </si>
  <si>
    <t>2</t>
  </si>
  <si>
    <t>Civile Paolo Colombo</t>
  </si>
  <si>
    <t>Fabrizio Spaziani</t>
  </si>
  <si>
    <t>Santa Scolastica</t>
  </si>
  <si>
    <t>N</t>
  </si>
  <si>
    <t>Triage</t>
  </si>
  <si>
    <t>Codice rosso</t>
  </si>
  <si>
    <t>Codice verde</t>
  </si>
  <si>
    <t>Codice bianco</t>
  </si>
  <si>
    <t>Non eseguito</t>
  </si>
  <si>
    <t>Appropriatezza all'uscita</t>
  </si>
  <si>
    <t>Motivo del trasferimento</t>
  </si>
  <si>
    <t>In continuità di soccorso</t>
  </si>
  <si>
    <t>Per mancanza di posto letto</t>
  </si>
  <si>
    <t>Tipo di esenzione</t>
  </si>
  <si>
    <t>ACCESSI CON TRIAGE RIVALUTATO</t>
  </si>
  <si>
    <t>Tempo di attesa</t>
  </si>
  <si>
    <t>media</t>
  </si>
  <si>
    <t>mediana</t>
  </si>
  <si>
    <t>P25</t>
  </si>
  <si>
    <t>P75</t>
  </si>
  <si>
    <t>P90</t>
  </si>
  <si>
    <t>San Camillo - Forlanini Generale</t>
  </si>
  <si>
    <t>San Camillo - Forlanini Pediatrico</t>
  </si>
  <si>
    <t>San Camillo - Forlanini Ostetrico</t>
  </si>
  <si>
    <t>Totale regione</t>
  </si>
  <si>
    <t>PS</t>
  </si>
  <si>
    <t>DEA I</t>
  </si>
  <si>
    <t>DEA II</t>
  </si>
  <si>
    <t>PS Specialistici</t>
  </si>
  <si>
    <t>Tempo di permanenza</t>
  </si>
  <si>
    <t>A domicilio</t>
  </si>
  <si>
    <t>Ricovero in reparto di degenza</t>
  </si>
  <si>
    <t>Trasferimento ad altro istituto</t>
  </si>
  <si>
    <t>Rifiuta ricovero</t>
  </si>
  <si>
    <t>Deceduto in PS</t>
  </si>
  <si>
    <t>Trasferito al PS richiedente dopo consulenza</t>
  </si>
  <si>
    <t>Paziente si allontana spontaneamente</t>
  </si>
  <si>
    <t>Dimissione a strutture ambulatoriali</t>
  </si>
  <si>
    <t>No</t>
  </si>
  <si>
    <t>Sì</t>
  </si>
  <si>
    <t>Istituto</t>
  </si>
  <si>
    <t>Decisione propria</t>
  </si>
  <si>
    <t>Trasporto urgente</t>
  </si>
  <si>
    <t>Altro</t>
  </si>
  <si>
    <t>Specialista</t>
  </si>
  <si>
    <t>Trasferito da altro istituto</t>
  </si>
  <si>
    <t>Medico di medicina generale e pediatra di libera scelta</t>
  </si>
  <si>
    <t>Medico di continuità assistenziale</t>
  </si>
  <si>
    <t>Autonomo</t>
  </si>
  <si>
    <t>Ambulanza 118</t>
  </si>
  <si>
    <t>Ambulanza pubblica</t>
  </si>
  <si>
    <t>Ambulanza privata</t>
  </si>
  <si>
    <t>Elicottero 118</t>
  </si>
  <si>
    <t>Altro elicottero</t>
  </si>
  <si>
    <t>118 altre regioni</t>
  </si>
  <si>
    <t>Altre ambulanze ***</t>
  </si>
  <si>
    <t>Tabella 6 - Accessi per problema principale</t>
  </si>
  <si>
    <t>Febbre</t>
  </si>
  <si>
    <t>Dispnea</t>
  </si>
  <si>
    <t>Intossicazione</t>
  </si>
  <si>
    <t>Coma</t>
  </si>
  <si>
    <t>Shock</t>
  </si>
  <si>
    <t xml:space="preserve">Tabella 7 - Accessi per causa del trauma </t>
  </si>
  <si>
    <t>Aggressione</t>
  </si>
  <si>
    <t xml:space="preserve">Tabella 8 - Accessi per gruppi di diagnosi (principale) </t>
  </si>
  <si>
    <t>Tabella 9 - Appropriatezza degli accessi</t>
  </si>
  <si>
    <t xml:space="preserve">Tabella 10 - Accessi per esito </t>
  </si>
  <si>
    <t>Tabella 11 - Trasferimenti per motivo del trasferimento</t>
  </si>
  <si>
    <t>Tabella 12 - Accessi con codice di appropriatezza ’bianco’ per tipo di esenzione</t>
  </si>
  <si>
    <t>Totale accessi con il campo "Esito" valorizzato con "Trasferimento ad altro istituto"</t>
  </si>
  <si>
    <t>Totale accessi con il campo "Appropriatezza" valorizzato con "Bianco"</t>
  </si>
  <si>
    <t>Tabella 13 - Distribuzione accessi per residenza dell'assistito e strutture di PS</t>
  </si>
  <si>
    <t>Tabella 14 - Distribuzione accessi per ASL di residenza dell'Assistito e ASL di ubicazione della struttura</t>
  </si>
  <si>
    <t>Tabella 15 - Distribuzione accessi per ASL</t>
  </si>
  <si>
    <t>Tabella 16 - Distribuzione accessi di pazienti che non rispondono a chiamata per ASL</t>
  </si>
  <si>
    <t>Tabella 17 - Distribuzione accessi di pazienti che non rispondono a chiamata per struttura di PS</t>
  </si>
  <si>
    <t>Tabella 18 - Distribuzione accessi per Modalità di Arrivo in PS</t>
  </si>
  <si>
    <t>Tabella 19 - Distribuzione accessi per Codice Triage</t>
  </si>
  <si>
    <t>Tabella 22 - Distribuzione accessi per Esito</t>
  </si>
  <si>
    <t>ASL Viterbo</t>
  </si>
  <si>
    <t>ASL Rieti</t>
  </si>
  <si>
    <t>ASL Latina</t>
  </si>
  <si>
    <t>ASL Frosinone</t>
  </si>
  <si>
    <t>A.O. S.Andrea</t>
  </si>
  <si>
    <t>A.U. Tor Vergata</t>
  </si>
  <si>
    <t>A.O. S.Camillo Forlanini</t>
  </si>
  <si>
    <t>A.O. S.Giovanni</t>
  </si>
  <si>
    <t>A.U. Gemelli</t>
  </si>
  <si>
    <t>A.U. Umberto I</t>
  </si>
  <si>
    <t>I.R.C.C.S. Bambino Gesù</t>
  </si>
  <si>
    <t>Livello di complessità</t>
  </si>
  <si>
    <t>Tabella 21 - Tempo di attesa (minuti) per Codice Triage</t>
  </si>
  <si>
    <t>Tabella 23 - Tempo di permanenza (minuti) in PS per Codice Triage</t>
  </si>
  <si>
    <t xml:space="preserve">Fabrizio Spaziani </t>
  </si>
  <si>
    <t>A.O. S.CAMILLO FORLANINI  Totale</t>
  </si>
  <si>
    <t>Autolesionismo</t>
  </si>
  <si>
    <t>.</t>
  </si>
  <si>
    <t>Ignoto</t>
  </si>
  <si>
    <t>P25= 25° percentile</t>
  </si>
  <si>
    <t>P75= 75° percentile</t>
  </si>
  <si>
    <t>P90= 90° percentile</t>
  </si>
  <si>
    <t>Tabella 24 - Tempo di permanenza in PS (Esclusi accessi OBI) - Numero di accessi e di ricoverati o trasferiti</t>
  </si>
  <si>
    <t>&lt;8</t>
  </si>
  <si>
    <t>8|-12</t>
  </si>
  <si>
    <t>12|-24</t>
  </si>
  <si>
    <t>24|-36</t>
  </si>
  <si>
    <t>&gt;=36</t>
  </si>
  <si>
    <t>Accessi</t>
  </si>
  <si>
    <t>% sul totale</t>
  </si>
  <si>
    <t>% sugli accessi</t>
  </si>
  <si>
    <t>Tempo di permanenza in PS (ore)</t>
  </si>
  <si>
    <t>di cui ricoverati o trasferiti</t>
  </si>
  <si>
    <t>età mancante</t>
  </si>
  <si>
    <t>Esito</t>
  </si>
  <si>
    <t>Codice diagnosi OBI 
secondo DPCA 73/2010</t>
  </si>
  <si>
    <t>pazienti pediatrici (0-14 anni)</t>
  </si>
  <si>
    <t>adulti (&gt;14 anni)</t>
  </si>
  <si>
    <t xml:space="preserve">Tabella 5 - Numero e percentuale di rivalutazione del triage per codice triage </t>
  </si>
  <si>
    <t>Tabella 20 - Distribuzione accessi con Codice Triage rivalutato</t>
  </si>
  <si>
    <t>Tabella 27 – Distribuzione degli accessi OBI per la presenza di un codice diagnosi indicato per l’OBI nel DPCA 73/2010</t>
  </si>
  <si>
    <t>RM1</t>
  </si>
  <si>
    <t>RM1 Totale</t>
  </si>
  <si>
    <t>RM2</t>
  </si>
  <si>
    <t>RM2 Totale</t>
  </si>
  <si>
    <t>RM3</t>
  </si>
  <si>
    <t>RM3 Totale</t>
  </si>
  <si>
    <t>RM4</t>
  </si>
  <si>
    <t>RM4 Totale</t>
  </si>
  <si>
    <t>RM5</t>
  </si>
  <si>
    <t>RM5 Totale</t>
  </si>
  <si>
    <t>RM6</t>
  </si>
  <si>
    <t>RM6 Totale</t>
  </si>
  <si>
    <t>ASL FROSINONETotale</t>
  </si>
  <si>
    <t>ASL RM1</t>
  </si>
  <si>
    <t>ASL RM2</t>
  </si>
  <si>
    <t>ASL RM3</t>
  </si>
  <si>
    <t>ASL RM4</t>
  </si>
  <si>
    <t>ASL RM5</t>
  </si>
  <si>
    <t>ASL RM6</t>
  </si>
  <si>
    <t>90609</t>
  </si>
  <si>
    <t>Policlinico Umberto I Odontoiatrico</t>
  </si>
  <si>
    <t>Non risponde a chiamata</t>
  </si>
  <si>
    <t>Giunto cadavere</t>
  </si>
  <si>
    <t>RM 1</t>
  </si>
  <si>
    <t>RM 2</t>
  </si>
  <si>
    <t>RM 3</t>
  </si>
  <si>
    <t>RM 4</t>
  </si>
  <si>
    <t>RM 5</t>
  </si>
  <si>
    <t>RM 6</t>
  </si>
  <si>
    <t>Non Esente</t>
  </si>
  <si>
    <t>Esente Totale</t>
  </si>
  <si>
    <t>Altre Categorie</t>
  </si>
  <si>
    <t>Altri sintomi e disturbi</t>
  </si>
  <si>
    <t>Dolore addominale</t>
  </si>
  <si>
    <t>Sintomi o disturbi ostetrico-ginecologici</t>
  </si>
  <si>
    <t>Sintomi o disturbi oculistici</t>
  </si>
  <si>
    <t>Dolore toracico</t>
  </si>
  <si>
    <t>Sintomi o disturbi odontostomatologici</t>
  </si>
  <si>
    <t>Sintomi o disturbi otorinolaringoiatrici</t>
  </si>
  <si>
    <t>Sintomi o disturbi urologici</t>
  </si>
  <si>
    <t>Alterazioni del ritmo</t>
  </si>
  <si>
    <t>Altri sintomi sistema nervoso</t>
  </si>
  <si>
    <t>Emorragia non traumatica</t>
  </si>
  <si>
    <t>Ipertensione arteriosa</t>
  </si>
  <si>
    <t>Sindrome neurologica acuta</t>
  </si>
  <si>
    <t>Agitazione psicomotoria</t>
  </si>
  <si>
    <t>Sintomi o disturbi dermatologici</t>
  </si>
  <si>
    <t>Reazione allergica</t>
  </si>
  <si>
    <t>Dolore precordiale</t>
  </si>
  <si>
    <t>Problema sociale</t>
  </si>
  <si>
    <t>Accertamenti medico-legali</t>
  </si>
  <si>
    <t>Incidente domestico</t>
  </si>
  <si>
    <t>Incidente stradale</t>
  </si>
  <si>
    <t>Incidente in altri luoghi</t>
  </si>
  <si>
    <t>Incidente sportivo</t>
  </si>
  <si>
    <t>Lavoro fisico manuale</t>
  </si>
  <si>
    <t>Incidente scolastico</t>
  </si>
  <si>
    <t>Lavoro di concetto</t>
  </si>
  <si>
    <t>28501</t>
  </si>
  <si>
    <t>06601</t>
  </si>
  <si>
    <t>06602</t>
  </si>
  <si>
    <t>C.T.O. - A.Alesini</t>
  </si>
  <si>
    <t>Ospedale dei Castelli</t>
  </si>
  <si>
    <t>29200</t>
  </si>
  <si>
    <t>20000</t>
  </si>
  <si>
    <t>20600</t>
  </si>
  <si>
    <t>21200</t>
  </si>
  <si>
    <t>21601</t>
  </si>
  <si>
    <t>21602</t>
  </si>
  <si>
    <t>90401</t>
  </si>
  <si>
    <t>90402</t>
  </si>
  <si>
    <t>90501</t>
  </si>
  <si>
    <t>I.R.C.C.S. BAMBINO GESU' Totale</t>
  </si>
  <si>
    <t>Bambino Gesu' Palidoro</t>
  </si>
  <si>
    <t>I.R.C.C.S. BAMBINO GESU'  Totale</t>
  </si>
  <si>
    <t>Padre Pio Bracciano</t>
  </si>
  <si>
    <t>Sintomi, segni, stati morbosi mal definiti</t>
  </si>
  <si>
    <t>Malattie del sistema nervoso e degli organi di senso</t>
  </si>
  <si>
    <t>Malattie del sistema respiratorio</t>
  </si>
  <si>
    <t>Malattie del sistema circolatorio</t>
  </si>
  <si>
    <t>Malattie del sistema osteomuscolare e del tessuto connettivo</t>
  </si>
  <si>
    <t>Malattie dell'apparato digerente</t>
  </si>
  <si>
    <t>Complicazioni della gravidanza, parto e puerperio</t>
  </si>
  <si>
    <t>Malattie del sistema genito-urinario</t>
  </si>
  <si>
    <t>Malattie della cute e del tessuto sottocutaneo</t>
  </si>
  <si>
    <t>Malattie endocrine, metaboliche, nutrizionali e disturbi immunitari</t>
  </si>
  <si>
    <t>Esente per Eta' e Reddito</t>
  </si>
  <si>
    <t>Donne in Gravidanza</t>
  </si>
  <si>
    <t>Esente per Patologia</t>
  </si>
  <si>
    <t>Esente per Categoria</t>
  </si>
  <si>
    <t>Esente Parziale per Invalidita'</t>
  </si>
  <si>
    <t>Esente per Triage</t>
  </si>
  <si>
    <t>29400</t>
  </si>
  <si>
    <t>Tabella 25 – Distribuzione degli accessi OBI per Istituto*</t>
  </si>
  <si>
    <t>Tabella 26 – Distribuzione degli accessi OBI per triage*</t>
  </si>
  <si>
    <t>Tabella 28 – Distribuzione degli accessi OBI per esito*</t>
  </si>
  <si>
    <t>* Si precisa che i remunerabili sono gli accessi con esito diverso da 2 e 6 (DCA 498/2019).</t>
  </si>
  <si>
    <t>A</t>
  </si>
  <si>
    <t>B</t>
  </si>
  <si>
    <t>C</t>
  </si>
  <si>
    <t>D</t>
  </si>
  <si>
    <t>E</t>
  </si>
  <si>
    <t>Tentativo di suicidio</t>
  </si>
  <si>
    <t>Campus Bio-Medico</t>
  </si>
  <si>
    <t>02600</t>
  </si>
  <si>
    <t>01900</t>
  </si>
  <si>
    <t>91500</t>
  </si>
  <si>
    <t>A.U. CAMPUS BIOMEDICO</t>
  </si>
  <si>
    <t>Codice arancio</t>
  </si>
  <si>
    <t>Codice azzurro</t>
  </si>
  <si>
    <t>Trasferimento a struttura territoriale (Covid)</t>
  </si>
  <si>
    <t>23</t>
  </si>
  <si>
    <t>10</t>
  </si>
  <si>
    <t>19</t>
  </si>
  <si>
    <t>04</t>
  </si>
  <si>
    <t>12</t>
  </si>
  <si>
    <t>17</t>
  </si>
  <si>
    <t>05</t>
  </si>
  <si>
    <t>06</t>
  </si>
  <si>
    <t>22</t>
  </si>
  <si>
    <t>14</t>
  </si>
  <si>
    <t>03</t>
  </si>
  <si>
    <t>18</t>
  </si>
  <si>
    <t>21</t>
  </si>
  <si>
    <t>16</t>
  </si>
  <si>
    <t>09</t>
  </si>
  <si>
    <t>15</t>
  </si>
  <si>
    <t>02</t>
  </si>
  <si>
    <t>13</t>
  </si>
  <si>
    <t>20</t>
  </si>
  <si>
    <t>11</t>
  </si>
  <si>
    <t>07</t>
  </si>
  <si>
    <t>25</t>
  </si>
  <si>
    <t>24</t>
  </si>
  <si>
    <t>01</t>
  </si>
  <si>
    <t>08</t>
  </si>
  <si>
    <t>Sì (Codice diverso da Paziente NON URGENTE)</t>
  </si>
  <si>
    <t>No (Codice Paziente NON URGENTE)</t>
  </si>
  <si>
    <t>A.U. Campus Biomedico</t>
  </si>
  <si>
    <t>CODICE ARANCIO</t>
  </si>
  <si>
    <t>CODICE AZZURRO</t>
  </si>
  <si>
    <t>TRASFERIMENTO A STRUTTURA TERRITORIALE (COVID)</t>
  </si>
  <si>
    <t>1900</t>
  </si>
  <si>
    <t>Codice arancione</t>
  </si>
  <si>
    <t>26</t>
  </si>
  <si>
    <t>RAPPORTO SIES - ANNO 2021</t>
  </si>
  <si>
    <t>90201</t>
  </si>
  <si>
    <t>Trauma</t>
  </si>
  <si>
    <t>Caduta da altezza inferiore o uguale alla statura del soggetto</t>
  </si>
  <si>
    <t>Ritorno all'ospedale che ha richiesto consulenza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</si>
</sst>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0.0"/>
    <numFmt numFmtId="166" formatCode="_-* #,##0_-;\-* #,##0_-;_-* &quot;-&quot;??_-;_-@_-"/>
    <numFmt numFmtId="167" formatCode="0.0%"/>
  </numFmts>
  <fonts count="2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i/>
      <sz val="11"/>
      <color indexed="8"/>
      <name val="Arial"/>
      <family val="2"/>
    </font>
    <font>
      <b/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43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i/>
      <sz val="11"/>
      <color theme="1"/>
      <name val="Calibri"/>
      <family val="2"/>
      <scheme val="minor"/>
    </font>
    <font>
      <b/>
      <sz val="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511703848384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3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3"/>
      </right>
      <top style="medium">
        <color indexed="63"/>
      </top>
      <bottom/>
      <diagonal/>
    </border>
    <border>
      <left style="medium">
        <color indexed="64"/>
      </left>
      <right style="medium">
        <color indexed="63"/>
      </right>
      <top/>
      <bottom style="medium">
        <color indexed="64"/>
      </bottom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/>
      <top style="medium">
        <color indexed="63"/>
      </top>
      <bottom style="medium">
        <color indexed="63"/>
      </bottom>
      <diagonal/>
    </border>
    <border>
      <left/>
      <right style="medium">
        <color indexed="64"/>
      </right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 style="medium">
        <color indexed="64"/>
      </left>
      <right/>
      <top/>
      <bottom style="medium">
        <color indexed="63"/>
      </bottom>
      <diagonal/>
    </border>
    <border>
      <left/>
      <right style="medium">
        <color indexed="64"/>
      </right>
      <top/>
      <bottom style="medium">
        <color indexed="63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45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0" xfId="0" applyBorder="1"/>
    <xf numFmtId="3" fontId="0" fillId="0" borderId="0" xfId="0" applyNumberFormat="1" applyFill="1"/>
    <xf numFmtId="2" fontId="0" fillId="0" borderId="0" xfId="0" applyNumberFormat="1" applyAlignment="1">
      <alignment horizontal="center"/>
    </xf>
    <xf numFmtId="3" fontId="3" fillId="2" borderId="0" xfId="0" applyNumberFormat="1" applyFont="1" applyFill="1" applyBorder="1"/>
    <xf numFmtId="0" fontId="0" fillId="0" borderId="0" xfId="0" applyFill="1" applyBorder="1" applyAlignment="1">
      <alignment horizontal="right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3" fontId="0" fillId="0" borderId="1" xfId="0" applyNumberFormat="1" applyFill="1" applyBorder="1"/>
    <xf numFmtId="0" fontId="5" fillId="0" borderId="0" xfId="0" applyFont="1" applyBorder="1" applyAlignment="1">
      <alignment horizontal="center"/>
    </xf>
    <xf numFmtId="3" fontId="0" fillId="0" borderId="0" xfId="0" applyNumberFormat="1" applyFill="1" applyBorder="1"/>
    <xf numFmtId="0" fontId="3" fillId="0" borderId="0" xfId="0" applyFont="1" applyFill="1" applyBorder="1"/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/>
    </xf>
    <xf numFmtId="0" fontId="0" fillId="0" borderId="0" xfId="0" applyBorder="1" applyAlignment="1"/>
    <xf numFmtId="2" fontId="0" fillId="0" borderId="0" xfId="0" applyNumberFormat="1" applyBorder="1" applyAlignment="1">
      <alignment horizontal="center"/>
    </xf>
    <xf numFmtId="49" fontId="0" fillId="0" borderId="0" xfId="0" applyNumberFormat="1" applyBorder="1"/>
    <xf numFmtId="2" fontId="3" fillId="0" borderId="0" xfId="0" applyNumberFormat="1" applyFont="1" applyBorder="1" applyAlignment="1">
      <alignment horizontal="center"/>
    </xf>
    <xf numFmtId="3" fontId="3" fillId="2" borderId="2" xfId="0" applyNumberFormat="1" applyFont="1" applyFill="1" applyBorder="1"/>
    <xf numFmtId="0" fontId="3" fillId="0" borderId="2" xfId="0" applyFont="1" applyFill="1" applyBorder="1" applyAlignment="1">
      <alignment horizontal="right"/>
    </xf>
    <xf numFmtId="2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3" fontId="3" fillId="0" borderId="2" xfId="0" applyNumberFormat="1" applyFont="1" applyFill="1" applyBorder="1"/>
    <xf numFmtId="3" fontId="3" fillId="0" borderId="1" xfId="0" applyNumberFormat="1" applyFont="1" applyFill="1" applyBorder="1"/>
    <xf numFmtId="3" fontId="3" fillId="3" borderId="2" xfId="0" applyNumberFormat="1" applyFont="1" applyFill="1" applyBorder="1"/>
    <xf numFmtId="1" fontId="0" fillId="0" borderId="0" xfId="0" applyNumberFormat="1" applyBorder="1"/>
    <xf numFmtId="0" fontId="3" fillId="0" borderId="0" xfId="0" applyFont="1" applyAlignment="1"/>
    <xf numFmtId="0" fontId="3" fillId="0" borderId="0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49" fontId="3" fillId="0" borderId="0" xfId="0" applyNumberFormat="1" applyFont="1"/>
    <xf numFmtId="3" fontId="0" fillId="0" borderId="0" xfId="0" applyNumberFormat="1" applyBorder="1"/>
    <xf numFmtId="3" fontId="0" fillId="0" borderId="18" xfId="0" applyNumberFormat="1" applyBorder="1"/>
    <xf numFmtId="3" fontId="0" fillId="0" borderId="9" xfId="0" applyNumberFormat="1" applyBorder="1"/>
    <xf numFmtId="3" fontId="0" fillId="0" borderId="8" xfId="0" applyNumberFormat="1" applyBorder="1"/>
    <xf numFmtId="3" fontId="0" fillId="0" borderId="22" xfId="0" applyNumberFormat="1" applyBorder="1"/>
    <xf numFmtId="3" fontId="0" fillId="0" borderId="23" xfId="0" applyNumberFormat="1" applyBorder="1"/>
    <xf numFmtId="3" fontId="0" fillId="2" borderId="18" xfId="0" applyNumberFormat="1" applyFill="1" applyBorder="1"/>
    <xf numFmtId="3" fontId="0" fillId="2" borderId="23" xfId="0" applyNumberFormat="1" applyFill="1" applyBorder="1"/>
    <xf numFmtId="3" fontId="0" fillId="4" borderId="15" xfId="0" applyNumberFormat="1" applyFill="1" applyBorder="1"/>
    <xf numFmtId="3" fontId="0" fillId="4" borderId="21" xfId="0" applyNumberFormat="1" applyFill="1" applyBorder="1"/>
    <xf numFmtId="3" fontId="0" fillId="0" borderId="25" xfId="0" applyNumberFormat="1" applyBorder="1"/>
    <xf numFmtId="3" fontId="0" fillId="0" borderId="26" xfId="0" applyNumberFormat="1" applyBorder="1"/>
    <xf numFmtId="3" fontId="0" fillId="0" borderId="27" xfId="0" applyNumberFormat="1" applyBorder="1"/>
    <xf numFmtId="49" fontId="0" fillId="0" borderId="28" xfId="0" applyNumberFormat="1" applyBorder="1"/>
    <xf numFmtId="49" fontId="0" fillId="0" borderId="29" xfId="0" applyNumberFormat="1" applyBorder="1"/>
    <xf numFmtId="49" fontId="0" fillId="0" borderId="30" xfId="0" applyNumberFormat="1" applyBorder="1"/>
    <xf numFmtId="3" fontId="0" fillId="0" borderId="31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43" fontId="1" fillId="0" borderId="10" xfId="2" applyFont="1" applyBorder="1"/>
    <xf numFmtId="3" fontId="0" fillId="0" borderId="34" xfId="0" applyNumberFormat="1" applyBorder="1"/>
    <xf numFmtId="3" fontId="0" fillId="0" borderId="35" xfId="0" applyNumberFormat="1" applyBorder="1"/>
    <xf numFmtId="49" fontId="0" fillId="0" borderId="26" xfId="0" applyNumberFormat="1" applyBorder="1"/>
    <xf numFmtId="49" fontId="0" fillId="0" borderId="27" xfId="0" applyNumberFormat="1" applyBorder="1"/>
    <xf numFmtId="43" fontId="1" fillId="0" borderId="12" xfId="2" applyFont="1" applyBorder="1"/>
    <xf numFmtId="3" fontId="0" fillId="0" borderId="40" xfId="0" applyNumberFormat="1" applyBorder="1"/>
    <xf numFmtId="3" fontId="0" fillId="0" borderId="42" xfId="0" applyNumberFormat="1" applyBorder="1"/>
    <xf numFmtId="1" fontId="4" fillId="0" borderId="2" xfId="0" applyNumberFormat="1" applyFont="1" applyBorder="1" applyAlignment="1">
      <alignment horizontal="right"/>
    </xf>
    <xf numFmtId="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0" fontId="3" fillId="0" borderId="43" xfId="0" applyFont="1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0" xfId="0" applyBorder="1" applyAlignment="1">
      <alignment horizontal="left"/>
    </xf>
    <xf numFmtId="0" fontId="3" fillId="0" borderId="42" xfId="0" applyFont="1" applyBorder="1" applyAlignment="1">
      <alignment horizontal="left"/>
    </xf>
    <xf numFmtId="49" fontId="0" fillId="0" borderId="42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/>
    <xf numFmtId="0" fontId="6" fillId="0" borderId="0" xfId="0" applyFont="1"/>
    <xf numFmtId="0" fontId="8" fillId="0" borderId="0" xfId="0" applyFont="1"/>
    <xf numFmtId="49" fontId="0" fillId="0" borderId="0" xfId="0" applyNumberFormat="1" applyFill="1" applyBorder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3" fontId="3" fillId="0" borderId="0" xfId="0" applyNumberFormat="1" applyFont="1" applyFill="1" applyBorder="1" applyAlignment="1">
      <alignment horizontal="center" wrapText="1"/>
    </xf>
    <xf numFmtId="0" fontId="3" fillId="0" borderId="42" xfId="0" applyFont="1" applyBorder="1" applyAlignment="1">
      <alignment horizontal="left" vertical="center"/>
    </xf>
    <xf numFmtId="1" fontId="4" fillId="0" borderId="0" xfId="0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9" xfId="0" applyBorder="1"/>
    <xf numFmtId="0" fontId="0" fillId="0" borderId="50" xfId="0" applyBorder="1"/>
    <xf numFmtId="2" fontId="0" fillId="0" borderId="2" xfId="0" applyNumberFormat="1" applyBorder="1" applyAlignment="1">
      <alignment horizontal="center"/>
    </xf>
    <xf numFmtId="0" fontId="0" fillId="0" borderId="51" xfId="0" applyBorder="1"/>
    <xf numFmtId="1" fontId="0" fillId="0" borderId="2" xfId="0" applyNumberFormat="1" applyBorder="1" applyAlignment="1">
      <alignment horizontal="center"/>
    </xf>
    <xf numFmtId="0" fontId="9" fillId="0" borderId="43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right"/>
    </xf>
    <xf numFmtId="1" fontId="0" fillId="0" borderId="1" xfId="0" applyNumberFormat="1" applyBorder="1" applyAlignment="1">
      <alignment horizontal="center"/>
    </xf>
    <xf numFmtId="0" fontId="9" fillId="0" borderId="50" xfId="0" applyFont="1" applyFill="1" applyBorder="1" applyAlignment="1">
      <alignment horizontal="center" vertical="center" wrapText="1"/>
    </xf>
    <xf numFmtId="165" fontId="10" fillId="0" borderId="0" xfId="0" applyNumberFormat="1" applyFont="1" applyBorder="1" applyAlignment="1">
      <alignment horizontal="center"/>
    </xf>
    <xf numFmtId="3" fontId="10" fillId="0" borderId="50" xfId="0" applyNumberFormat="1" applyFont="1" applyFill="1" applyBorder="1" applyAlignment="1">
      <alignment horizontal="right"/>
    </xf>
    <xf numFmtId="3" fontId="9" fillId="0" borderId="2" xfId="0" applyNumberFormat="1" applyFont="1" applyFill="1" applyBorder="1" applyAlignment="1">
      <alignment horizontal="right"/>
    </xf>
    <xf numFmtId="0" fontId="10" fillId="0" borderId="2" xfId="0" applyFont="1" applyFill="1" applyBorder="1" applyAlignment="1">
      <alignment horizontal="center"/>
    </xf>
    <xf numFmtId="0" fontId="3" fillId="0" borderId="43" xfId="0" applyFont="1" applyBorder="1"/>
    <xf numFmtId="3" fontId="9" fillId="3" borderId="2" xfId="0" applyNumberFormat="1" applyFont="1" applyFill="1" applyBorder="1" applyAlignment="1">
      <alignment horizontal="right"/>
    </xf>
    <xf numFmtId="0" fontId="9" fillId="0" borderId="42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10" fillId="0" borderId="4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0" fontId="10" fillId="0" borderId="14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0" fillId="0" borderId="0" xfId="0" applyAlignment="1"/>
    <xf numFmtId="3" fontId="0" fillId="0" borderId="26" xfId="0" applyNumberFormat="1" applyBorder="1" applyAlignment="1">
      <alignment vertical="top" wrapText="1"/>
    </xf>
    <xf numFmtId="3" fontId="10" fillId="0" borderId="17" xfId="0" applyNumberFormat="1" applyFont="1" applyBorder="1" applyAlignment="1">
      <alignment horizontal="right"/>
    </xf>
    <xf numFmtId="0" fontId="10" fillId="0" borderId="41" xfId="0" applyFont="1" applyBorder="1" applyAlignment="1">
      <alignment horizontal="right"/>
    </xf>
    <xf numFmtId="0" fontId="0" fillId="0" borderId="0" xfId="0" applyNumberFormat="1"/>
    <xf numFmtId="166" fontId="0" fillId="0" borderId="0" xfId="2" applyNumberFormat="1" applyFont="1" applyBorder="1"/>
    <xf numFmtId="166" fontId="5" fillId="0" borderId="0" xfId="2" applyNumberFormat="1" applyFont="1" applyBorder="1" applyAlignment="1">
      <alignment horizontal="center"/>
    </xf>
    <xf numFmtId="166" fontId="0" fillId="0" borderId="0" xfId="2" applyNumberFormat="1" applyFont="1" applyFill="1" applyBorder="1"/>
    <xf numFmtId="166" fontId="3" fillId="0" borderId="0" xfId="2" applyNumberFormat="1" applyFont="1" applyFill="1" applyBorder="1"/>
    <xf numFmtId="165" fontId="10" fillId="0" borderId="0" xfId="0" applyNumberFormat="1" applyFont="1" applyFill="1" applyBorder="1" applyAlignment="1">
      <alignment horizontal="center"/>
    </xf>
    <xf numFmtId="165" fontId="10" fillId="0" borderId="2" xfId="0" applyNumberFormat="1" applyFont="1" applyFill="1" applyBorder="1" applyAlignment="1">
      <alignment horizontal="center"/>
    </xf>
    <xf numFmtId="1" fontId="10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right"/>
    </xf>
    <xf numFmtId="3" fontId="0" fillId="0" borderId="0" xfId="0" applyNumberFormat="1" applyBorder="1" applyAlignment="1">
      <alignment horizontal="right"/>
    </xf>
    <xf numFmtId="49" fontId="0" fillId="0" borderId="0" xfId="0" applyNumberFormat="1" applyBorder="1" applyAlignment="1">
      <alignment horizontal="left"/>
    </xf>
    <xf numFmtId="0" fontId="0" fillId="0" borderId="0" xfId="0" quotePrefix="1" applyBorder="1" applyAlignment="1">
      <alignment horizontal="left"/>
    </xf>
    <xf numFmtId="0" fontId="12" fillId="0" borderId="26" xfId="0" applyFont="1" applyFill="1" applyBorder="1" applyAlignment="1">
      <alignment horizontal="center" vertical="center" wrapText="1"/>
    </xf>
    <xf numFmtId="3" fontId="13" fillId="0" borderId="25" xfId="0" applyNumberFormat="1" applyFont="1" applyBorder="1" applyAlignment="1">
      <alignment horizontal="right"/>
    </xf>
    <xf numFmtId="3" fontId="14" fillId="0" borderId="25" xfId="0" applyNumberFormat="1" applyFont="1" applyBorder="1" applyAlignment="1">
      <alignment horizontal="right"/>
    </xf>
    <xf numFmtId="165" fontId="14" fillId="0" borderId="25" xfId="0" applyNumberFormat="1" applyFont="1" applyBorder="1" applyAlignment="1">
      <alignment horizontal="right"/>
    </xf>
    <xf numFmtId="3" fontId="13" fillId="5" borderId="25" xfId="0" applyNumberFormat="1" applyFont="1" applyFill="1" applyBorder="1" applyAlignment="1">
      <alignment horizontal="right"/>
    </xf>
    <xf numFmtId="165" fontId="13" fillId="5" borderId="25" xfId="0" applyNumberFormat="1" applyFont="1" applyFill="1" applyBorder="1" applyAlignment="1">
      <alignment horizontal="right"/>
    </xf>
    <xf numFmtId="0" fontId="12" fillId="5" borderId="55" xfId="0" applyFont="1" applyFill="1" applyBorder="1" applyAlignment="1">
      <alignment horizontal="center" vertical="center" wrapText="1"/>
    </xf>
    <xf numFmtId="0" fontId="15" fillId="0" borderId="55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top" wrapText="1"/>
    </xf>
    <xf numFmtId="0" fontId="0" fillId="0" borderId="26" xfId="0" applyBorder="1"/>
    <xf numFmtId="0" fontId="0" fillId="0" borderId="26" xfId="0" applyBorder="1" applyAlignment="1">
      <alignment horizontal="left"/>
    </xf>
    <xf numFmtId="165" fontId="0" fillId="0" borderId="26" xfId="0" applyNumberFormat="1" applyBorder="1" applyAlignment="1">
      <alignment vertical="top" wrapText="1"/>
    </xf>
    <xf numFmtId="3" fontId="3" fillId="0" borderId="26" xfId="0" applyNumberFormat="1" applyFont="1" applyBorder="1" applyAlignment="1">
      <alignment vertical="top" wrapText="1"/>
    </xf>
    <xf numFmtId="0" fontId="3" fillId="0" borderId="26" xfId="0" applyFont="1" applyBorder="1" applyAlignment="1">
      <alignment vertical="top" wrapText="1"/>
    </xf>
    <xf numFmtId="165" fontId="16" fillId="0" borderId="26" xfId="0" applyNumberFormat="1" applyFont="1" applyBorder="1" applyAlignment="1">
      <alignment horizontal="right"/>
    </xf>
    <xf numFmtId="0" fontId="12" fillId="0" borderId="26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11" fillId="0" borderId="56" xfId="0" applyFont="1" applyBorder="1" applyAlignment="1">
      <alignment horizontal="center" vertical="top" wrapText="1"/>
    </xf>
    <xf numFmtId="0" fontId="10" fillId="0" borderId="26" xfId="0" applyFont="1" applyFill="1" applyBorder="1" applyAlignment="1">
      <alignment horizontal="left" vertical="top"/>
    </xf>
    <xf numFmtId="0" fontId="10" fillId="0" borderId="26" xfId="0" applyFont="1" applyFill="1" applyBorder="1" applyAlignment="1">
      <alignment horizontal="left" vertical="top" wrapText="1"/>
    </xf>
    <xf numFmtId="0" fontId="0" fillId="0" borderId="26" xfId="0" applyBorder="1" applyAlignment="1">
      <alignment horizontal="right" vertical="top" wrapText="1"/>
    </xf>
    <xf numFmtId="3" fontId="0" fillId="0" borderId="26" xfId="0" applyNumberFormat="1" applyBorder="1" applyAlignment="1">
      <alignment horizontal="right" vertical="top" wrapText="1"/>
    </xf>
    <xf numFmtId="165" fontId="0" fillId="0" borderId="26" xfId="0" applyNumberFormat="1" applyBorder="1" applyAlignment="1">
      <alignment horizontal="right" vertical="top" wrapText="1"/>
    </xf>
    <xf numFmtId="3" fontId="3" fillId="0" borderId="26" xfId="0" applyNumberFormat="1" applyFont="1" applyBorder="1" applyAlignment="1">
      <alignment horizontal="right" vertical="top" wrapText="1"/>
    </xf>
    <xf numFmtId="0" fontId="3" fillId="0" borderId="26" xfId="0" applyFont="1" applyBorder="1" applyAlignment="1">
      <alignment horizontal="right" vertical="top" wrapText="1"/>
    </xf>
    <xf numFmtId="165" fontId="0" fillId="0" borderId="26" xfId="0" applyNumberFormat="1" applyBorder="1"/>
    <xf numFmtId="0" fontId="3" fillId="0" borderId="26" xfId="0" applyFont="1" applyBorder="1"/>
    <xf numFmtId="0" fontId="3" fillId="0" borderId="0" xfId="0" applyFont="1" applyFill="1" applyBorder="1" applyAlignment="1">
      <alignment horizontal="left" wrapText="1"/>
    </xf>
    <xf numFmtId="3" fontId="0" fillId="0" borderId="26" xfId="0" applyNumberFormat="1" applyBorder="1" applyAlignment="1">
      <alignment horizontal="right" vertical="center" wrapText="1"/>
    </xf>
    <xf numFmtId="165" fontId="0" fillId="0" borderId="26" xfId="0" applyNumberFormat="1" applyBorder="1" applyAlignment="1">
      <alignment horizontal="right" vertical="center" wrapText="1"/>
    </xf>
    <xf numFmtId="0" fontId="0" fillId="0" borderId="26" xfId="0" applyBorder="1" applyAlignment="1">
      <alignment horizontal="right" vertical="center" wrapText="1"/>
    </xf>
    <xf numFmtId="165" fontId="0" fillId="0" borderId="26" xfId="0" applyNumberFormat="1" applyBorder="1" applyAlignment="1">
      <alignment vertical="center"/>
    </xf>
    <xf numFmtId="3" fontId="3" fillId="0" borderId="26" xfId="0" applyNumberFormat="1" applyFont="1" applyBorder="1" applyAlignment="1">
      <alignment horizontal="right" vertical="center" wrapText="1"/>
    </xf>
    <xf numFmtId="1" fontId="3" fillId="0" borderId="26" xfId="0" applyNumberFormat="1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1" fontId="3" fillId="0" borderId="26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horizontal="right" vertical="top" wrapText="1"/>
    </xf>
    <xf numFmtId="0" fontId="0" fillId="0" borderId="26" xfId="0" applyFill="1" applyBorder="1" applyAlignment="1">
      <alignment horizontal="left" vertical="center"/>
    </xf>
    <xf numFmtId="0" fontId="10" fillId="0" borderId="26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11" fillId="0" borderId="56" xfId="0" applyFont="1" applyBorder="1" applyAlignment="1">
      <alignment horizontal="center" vertical="center" wrapText="1"/>
    </xf>
    <xf numFmtId="3" fontId="0" fillId="0" borderId="53" xfId="0" applyNumberFormat="1" applyBorder="1"/>
    <xf numFmtId="3" fontId="0" fillId="0" borderId="10" xfId="0" applyNumberFormat="1" applyBorder="1"/>
    <xf numFmtId="166" fontId="0" fillId="0" borderId="33" xfId="2" applyNumberFormat="1" applyFont="1" applyBorder="1"/>
    <xf numFmtId="3" fontId="0" fillId="0" borderId="0" xfId="0" applyNumberFormat="1"/>
    <xf numFmtId="3" fontId="3" fillId="6" borderId="51" xfId="0" applyNumberFormat="1" applyFont="1" applyFill="1" applyBorder="1"/>
    <xf numFmtId="0" fontId="3" fillId="0" borderId="2" xfId="0" applyFont="1" applyBorder="1" applyAlignment="1">
      <alignment horizontal="left"/>
    </xf>
    <xf numFmtId="0" fontId="18" fillId="0" borderId="0" xfId="0" applyFont="1"/>
    <xf numFmtId="0" fontId="18" fillId="7" borderId="72" xfId="0" applyFont="1" applyFill="1" applyBorder="1"/>
    <xf numFmtId="167" fontId="0" fillId="0" borderId="0" xfId="0" applyNumberFormat="1"/>
    <xf numFmtId="0" fontId="18" fillId="7" borderId="72" xfId="0" applyNumberFormat="1" applyFont="1" applyFill="1" applyBorder="1"/>
    <xf numFmtId="167" fontId="18" fillId="7" borderId="72" xfId="0" applyNumberFormat="1" applyFont="1" applyFill="1" applyBorder="1"/>
    <xf numFmtId="0" fontId="0" fillId="0" borderId="26" xfId="0" applyNumberFormat="1" applyBorder="1"/>
    <xf numFmtId="0" fontId="18" fillId="0" borderId="26" xfId="0" applyNumberFormat="1" applyFont="1" applyBorder="1"/>
    <xf numFmtId="0" fontId="0" fillId="0" borderId="25" xfId="0" applyBorder="1"/>
    <xf numFmtId="0" fontId="18" fillId="0" borderId="31" xfId="0" applyFont="1" applyBorder="1"/>
    <xf numFmtId="0" fontId="0" fillId="0" borderId="32" xfId="0" applyBorder="1"/>
    <xf numFmtId="49" fontId="0" fillId="0" borderId="32" xfId="0" applyNumberFormat="1" applyBorder="1"/>
    <xf numFmtId="0" fontId="0" fillId="0" borderId="32" xfId="0" applyNumberFormat="1" applyBorder="1"/>
    <xf numFmtId="0" fontId="18" fillId="0" borderId="33" xfId="0" applyFont="1" applyBorder="1"/>
    <xf numFmtId="0" fontId="18" fillId="0" borderId="57" xfId="0" applyFont="1" applyBorder="1"/>
    <xf numFmtId="0" fontId="0" fillId="0" borderId="55" xfId="0" applyBorder="1"/>
    <xf numFmtId="0" fontId="18" fillId="0" borderId="34" xfId="0" applyFont="1" applyBorder="1"/>
    <xf numFmtId="3" fontId="0" fillId="4" borderId="19" xfId="0" applyNumberFormat="1" applyFill="1" applyBorder="1"/>
    <xf numFmtId="3" fontId="0" fillId="4" borderId="54" xfId="0" applyNumberFormat="1" applyFill="1" applyBorder="1"/>
    <xf numFmtId="3" fontId="0" fillId="4" borderId="46" xfId="0" applyNumberFormat="1" applyFill="1" applyBorder="1"/>
    <xf numFmtId="3" fontId="0" fillId="0" borderId="19" xfId="0" applyNumberFormat="1" applyBorder="1"/>
    <xf numFmtId="3" fontId="0" fillId="0" borderId="54" xfId="0" applyNumberFormat="1" applyBorder="1"/>
    <xf numFmtId="49" fontId="0" fillId="0" borderId="33" xfId="0" applyNumberFormat="1" applyBorder="1" applyAlignment="1">
      <alignment horizontal="left" vertical="top"/>
    </xf>
    <xf numFmtId="0" fontId="18" fillId="0" borderId="0" xfId="0" applyNumberFormat="1" applyFont="1"/>
    <xf numFmtId="167" fontId="18" fillId="0" borderId="0" xfId="0" applyNumberFormat="1" applyFont="1"/>
    <xf numFmtId="0" fontId="3" fillId="8" borderId="18" xfId="0" applyFont="1" applyFill="1" applyBorder="1" applyAlignment="1">
      <alignment horizontal="center"/>
    </xf>
    <xf numFmtId="0" fontId="3" fillId="8" borderId="22" xfId="0" applyFont="1" applyFill="1" applyBorder="1" applyAlignment="1">
      <alignment horizontal="center"/>
    </xf>
    <xf numFmtId="0" fontId="3" fillId="8" borderId="19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8" borderId="28" xfId="0" applyFont="1" applyFill="1" applyBorder="1" applyAlignment="1">
      <alignment horizontal="center"/>
    </xf>
    <xf numFmtId="0" fontId="3" fillId="8" borderId="57" xfId="0" applyFont="1" applyFill="1" applyBorder="1"/>
    <xf numFmtId="0" fontId="3" fillId="8" borderId="55" xfId="0" applyFont="1" applyFill="1" applyBorder="1"/>
    <xf numFmtId="0" fontId="3" fillId="8" borderId="75" xfId="0" applyFont="1" applyFill="1" applyBorder="1" applyAlignment="1">
      <alignment horizontal="center"/>
    </xf>
    <xf numFmtId="0" fontId="7" fillId="8" borderId="55" xfId="0" applyFont="1" applyFill="1" applyBorder="1" applyAlignment="1">
      <alignment horizontal="center"/>
    </xf>
    <xf numFmtId="0" fontId="3" fillId="8" borderId="55" xfId="0" applyFont="1" applyFill="1" applyBorder="1" applyAlignment="1">
      <alignment horizontal="center"/>
    </xf>
    <xf numFmtId="0" fontId="3" fillId="8" borderId="78" xfId="0" applyFont="1" applyFill="1" applyBorder="1" applyAlignment="1">
      <alignment horizontal="center"/>
    </xf>
    <xf numFmtId="0" fontId="3" fillId="8" borderId="47" xfId="0" applyFont="1" applyFill="1" applyBorder="1"/>
    <xf numFmtId="0" fontId="17" fillId="8" borderId="46" xfId="0" applyFont="1" applyFill="1" applyBorder="1"/>
    <xf numFmtId="0" fontId="17" fillId="8" borderId="15" xfId="0" applyFont="1" applyFill="1" applyBorder="1"/>
    <xf numFmtId="0" fontId="17" fillId="8" borderId="21" xfId="0" applyFont="1" applyFill="1" applyBorder="1"/>
    <xf numFmtId="0" fontId="3" fillId="8" borderId="17" xfId="0" applyFont="1" applyFill="1" applyBorder="1"/>
    <xf numFmtId="0" fontId="3" fillId="8" borderId="5" xfId="0" applyFont="1" applyFill="1" applyBorder="1"/>
    <xf numFmtId="0" fontId="3" fillId="8" borderId="14" xfId="0" applyFont="1" applyFill="1" applyBorder="1"/>
    <xf numFmtId="0" fontId="3" fillId="8" borderId="36" xfId="0" applyFont="1" applyFill="1" applyBorder="1" applyAlignment="1">
      <alignment horizontal="center" vertical="top" wrapText="1"/>
    </xf>
    <xf numFmtId="0" fontId="3" fillId="8" borderId="37" xfId="0" applyFont="1" applyFill="1" applyBorder="1" applyAlignment="1">
      <alignment horizontal="center" vertical="top" wrapText="1"/>
    </xf>
    <xf numFmtId="0" fontId="3" fillId="8" borderId="38" xfId="0" applyFont="1" applyFill="1" applyBorder="1" applyAlignment="1">
      <alignment horizontal="center" vertical="top" wrapText="1"/>
    </xf>
    <xf numFmtId="0" fontId="3" fillId="8" borderId="39" xfId="0" applyFont="1" applyFill="1" applyBorder="1" applyAlignment="1">
      <alignment horizontal="center" vertical="top"/>
    </xf>
    <xf numFmtId="3" fontId="0" fillId="8" borderId="5" xfId="0" applyNumberFormat="1" applyFill="1" applyBorder="1"/>
    <xf numFmtId="0" fontId="3" fillId="8" borderId="15" xfId="0" applyFont="1" applyFill="1" applyBorder="1" applyAlignment="1">
      <alignment horizontal="center" vertical="top" wrapText="1"/>
    </xf>
    <xf numFmtId="0" fontId="3" fillId="8" borderId="17" xfId="0" applyFont="1" applyFill="1" applyBorder="1" applyAlignment="1">
      <alignment horizontal="center" vertical="top" wrapText="1"/>
    </xf>
    <xf numFmtId="0" fontId="3" fillId="8" borderId="5" xfId="0" applyFont="1" applyFill="1" applyBorder="1" applyAlignment="1">
      <alignment horizontal="center" vertical="top" wrapText="1"/>
    </xf>
    <xf numFmtId="0" fontId="3" fillId="8" borderId="14" xfId="0" applyFont="1" applyFill="1" applyBorder="1" applyAlignment="1">
      <alignment horizontal="center" vertical="top"/>
    </xf>
    <xf numFmtId="0" fontId="0" fillId="8" borderId="13" xfId="0" applyFill="1" applyBorder="1"/>
    <xf numFmtId="3" fontId="0" fillId="8" borderId="17" xfId="0" applyNumberFormat="1" applyFill="1" applyBorder="1"/>
    <xf numFmtId="49" fontId="3" fillId="8" borderId="3" xfId="0" applyNumberFormat="1" applyFont="1" applyFill="1" applyBorder="1"/>
    <xf numFmtId="0" fontId="3" fillId="8" borderId="4" xfId="0" applyFont="1" applyFill="1" applyBorder="1" applyAlignment="1">
      <alignment vertical="top" wrapText="1"/>
    </xf>
    <xf numFmtId="0" fontId="3" fillId="8" borderId="5" xfId="0" applyFont="1" applyFill="1" applyBorder="1" applyAlignment="1">
      <alignment vertical="top" wrapText="1"/>
    </xf>
    <xf numFmtId="0" fontId="3" fillId="8" borderId="41" xfId="0" applyFont="1" applyFill="1" applyBorder="1" applyAlignment="1">
      <alignment vertical="top" wrapText="1"/>
    </xf>
    <xf numFmtId="0" fontId="3" fillId="8" borderId="14" xfId="0" applyFont="1" applyFill="1" applyBorder="1" applyAlignment="1">
      <alignment horizontal="left" wrapText="1"/>
    </xf>
    <xf numFmtId="3" fontId="0" fillId="8" borderId="4" xfId="0" applyNumberFormat="1" applyFill="1" applyBorder="1"/>
    <xf numFmtId="3" fontId="0" fillId="8" borderId="41" xfId="0" applyNumberFormat="1" applyFill="1" applyBorder="1"/>
    <xf numFmtId="43" fontId="1" fillId="8" borderId="14" xfId="2" applyFont="1" applyFill="1" applyBorder="1"/>
    <xf numFmtId="0" fontId="3" fillId="8" borderId="4" xfId="0" applyFont="1" applyFill="1" applyBorder="1" applyAlignment="1">
      <alignment horizontal="center" vertical="top" wrapText="1"/>
    </xf>
    <xf numFmtId="0" fontId="3" fillId="8" borderId="41" xfId="0" applyFont="1" applyFill="1" applyBorder="1" applyAlignment="1">
      <alignment horizontal="center" vertical="top" wrapText="1"/>
    </xf>
    <xf numFmtId="0" fontId="3" fillId="8" borderId="14" xfId="0" applyFont="1" applyFill="1" applyBorder="1" applyAlignment="1">
      <alignment horizontal="center" vertical="top" wrapText="1"/>
    </xf>
    <xf numFmtId="0" fontId="3" fillId="8" borderId="19" xfId="0" applyFont="1" applyFill="1" applyBorder="1" applyAlignment="1">
      <alignment horizontal="center" vertical="top" wrapText="1"/>
    </xf>
    <xf numFmtId="0" fontId="3" fillId="8" borderId="3" xfId="0" applyFont="1" applyFill="1" applyBorder="1"/>
    <xf numFmtId="0" fontId="3" fillId="8" borderId="6" xfId="0" applyFont="1" applyFill="1" applyBorder="1"/>
    <xf numFmtId="0" fontId="3" fillId="8" borderId="7" xfId="0" applyFont="1" applyFill="1" applyBorder="1"/>
    <xf numFmtId="0" fontId="3" fillId="8" borderId="11" xfId="0" applyFont="1" applyFill="1" applyBorder="1"/>
    <xf numFmtId="0" fontId="7" fillId="8" borderId="5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center"/>
    </xf>
    <xf numFmtId="0" fontId="3" fillId="8" borderId="15" xfId="0" applyFont="1" applyFill="1" applyBorder="1" applyAlignment="1">
      <alignment horizontal="left" vertical="center"/>
    </xf>
    <xf numFmtId="0" fontId="3" fillId="8" borderId="20" xfId="0" applyFont="1" applyFill="1" applyBorder="1" applyAlignment="1">
      <alignment vertical="center"/>
    </xf>
    <xf numFmtId="0" fontId="0" fillId="8" borderId="18" xfId="0" applyFill="1" applyBorder="1"/>
    <xf numFmtId="0" fontId="0" fillId="8" borderId="22" xfId="0" applyFill="1" applyBorder="1"/>
    <xf numFmtId="0" fontId="0" fillId="8" borderId="19" xfId="0" applyFill="1" applyBorder="1"/>
    <xf numFmtId="0" fontId="0" fillId="8" borderId="45" xfId="0" applyFill="1" applyBorder="1"/>
    <xf numFmtId="0" fontId="0" fillId="8" borderId="44" xfId="0" applyFill="1" applyBorder="1"/>
    <xf numFmtId="0" fontId="0" fillId="0" borderId="40" xfId="0" applyBorder="1"/>
    <xf numFmtId="0" fontId="0" fillId="0" borderId="79" xfId="0" applyBorder="1"/>
    <xf numFmtId="0" fontId="7" fillId="8" borderId="19" xfId="0" applyFont="1" applyFill="1" applyBorder="1" applyAlignment="1">
      <alignment horizontal="center"/>
    </xf>
    <xf numFmtId="0" fontId="7" fillId="8" borderId="22" xfId="0" applyFont="1" applyFill="1" applyBorder="1" applyAlignment="1">
      <alignment horizontal="center"/>
    </xf>
    <xf numFmtId="167" fontId="0" fillId="0" borderId="26" xfId="3" applyNumberFormat="1" applyFont="1" applyBorder="1"/>
    <xf numFmtId="3" fontId="0" fillId="0" borderId="52" xfId="0" applyNumberFormat="1" applyBorder="1"/>
    <xf numFmtId="0" fontId="3" fillId="8" borderId="80" xfId="0" applyFont="1" applyFill="1" applyBorder="1"/>
    <xf numFmtId="10" fontId="0" fillId="0" borderId="10" xfId="3" applyNumberFormat="1" applyFont="1" applyBorder="1"/>
    <xf numFmtId="10" fontId="0" fillId="0" borderId="12" xfId="3" applyNumberFormat="1" applyFont="1" applyBorder="1"/>
    <xf numFmtId="10" fontId="0" fillId="0" borderId="53" xfId="3" applyNumberFormat="1" applyFont="1" applyBorder="1"/>
    <xf numFmtId="167" fontId="0" fillId="0" borderId="10" xfId="3" applyNumberFormat="1" applyFont="1" applyBorder="1"/>
    <xf numFmtId="10" fontId="0" fillId="8" borderId="14" xfId="3" applyNumberFormat="1" applyFont="1" applyFill="1" applyBorder="1"/>
    <xf numFmtId="167" fontId="0" fillId="0" borderId="16" xfId="3" applyNumberFormat="1" applyFont="1" applyBorder="1"/>
    <xf numFmtId="167" fontId="0" fillId="0" borderId="12" xfId="3" applyNumberFormat="1" applyFont="1" applyBorder="1"/>
    <xf numFmtId="0" fontId="0" fillId="8" borderId="15" xfId="0" applyFill="1" applyBorder="1"/>
    <xf numFmtId="167" fontId="0" fillId="8" borderId="14" xfId="3" applyNumberFormat="1" applyFont="1" applyFill="1" applyBorder="1"/>
    <xf numFmtId="0" fontId="3" fillId="8" borderId="57" xfId="0" applyFont="1" applyFill="1" applyBorder="1" applyAlignment="1">
      <alignment horizontal="center"/>
    </xf>
    <xf numFmtId="0" fontId="3" fillId="8" borderId="55" xfId="0" applyFont="1" applyFill="1" applyBorder="1" applyAlignment="1">
      <alignment horizontal="center"/>
    </xf>
    <xf numFmtId="49" fontId="1" fillId="0" borderId="42" xfId="0" applyNumberFormat="1" applyFont="1" applyBorder="1" applyAlignment="1">
      <alignment horizontal="left"/>
    </xf>
    <xf numFmtId="49" fontId="1" fillId="0" borderId="0" xfId="0" applyNumberFormat="1" applyFont="1" applyBorder="1"/>
    <xf numFmtId="0" fontId="1" fillId="0" borderId="0" xfId="0" applyFont="1" applyBorder="1"/>
    <xf numFmtId="0" fontId="1" fillId="0" borderId="0" xfId="0" applyFont="1"/>
    <xf numFmtId="3" fontId="0" fillId="0" borderId="56" xfId="0" applyNumberFormat="1" applyBorder="1"/>
    <xf numFmtId="3" fontId="18" fillId="7" borderId="4" xfId="0" applyNumberFormat="1" applyFont="1" applyFill="1" applyBorder="1"/>
    <xf numFmtId="3" fontId="18" fillId="0" borderId="55" xfId="0" applyNumberFormat="1" applyFont="1" applyBorder="1"/>
    <xf numFmtId="3" fontId="18" fillId="0" borderId="27" xfId="0" applyNumberFormat="1" applyFont="1" applyBorder="1"/>
    <xf numFmtId="3" fontId="18" fillId="7" borderId="5" xfId="0" applyNumberFormat="1" applyFont="1" applyFill="1" applyBorder="1"/>
    <xf numFmtId="3" fontId="0" fillId="0" borderId="81" xfId="0" applyNumberFormat="1" applyBorder="1"/>
    <xf numFmtId="3" fontId="0" fillId="0" borderId="83" xfId="0" applyNumberFormat="1" applyBorder="1"/>
    <xf numFmtId="3" fontId="18" fillId="0" borderId="84" xfId="0" applyNumberFormat="1" applyFont="1" applyBorder="1"/>
    <xf numFmtId="3" fontId="0" fillId="0" borderId="85" xfId="0" applyNumberFormat="1" applyBorder="1"/>
    <xf numFmtId="3" fontId="18" fillId="0" borderId="82" xfId="0" applyNumberFormat="1" applyFont="1" applyBorder="1"/>
    <xf numFmtId="3" fontId="18" fillId="7" borderId="3" xfId="0" applyNumberFormat="1" applyFont="1" applyFill="1" applyBorder="1"/>
    <xf numFmtId="49" fontId="0" fillId="0" borderId="33" xfId="0" applyNumberFormat="1" applyBorder="1" applyAlignment="1">
      <alignment horizontal="left" vertical="top"/>
    </xf>
    <xf numFmtId="0" fontId="18" fillId="0" borderId="33" xfId="0" applyFont="1" applyBorder="1" applyAlignment="1">
      <alignment horizontal="left" vertical="top"/>
    </xf>
    <xf numFmtId="3" fontId="18" fillId="0" borderId="26" xfId="0" applyNumberFormat="1" applyFont="1" applyBorder="1"/>
    <xf numFmtId="3" fontId="18" fillId="7" borderId="55" xfId="0" applyNumberFormat="1" applyFont="1" applyFill="1" applyBorder="1"/>
    <xf numFmtId="3" fontId="0" fillId="0" borderId="16" xfId="0" applyNumberFormat="1" applyBorder="1"/>
    <xf numFmtId="3" fontId="18" fillId="0" borderId="10" xfId="0" applyNumberFormat="1" applyFont="1" applyBorder="1"/>
    <xf numFmtId="3" fontId="18" fillId="7" borderId="47" xfId="0" applyNumberFormat="1" applyFont="1" applyFill="1" applyBorder="1"/>
    <xf numFmtId="3" fontId="18" fillId="7" borderId="17" xfId="0" applyNumberFormat="1" applyFont="1" applyFill="1" applyBorder="1"/>
    <xf numFmtId="3" fontId="18" fillId="7" borderId="46" xfId="0" applyNumberFormat="1" applyFont="1" applyFill="1" applyBorder="1"/>
    <xf numFmtId="3" fontId="18" fillId="0" borderId="33" xfId="0" applyNumberFormat="1" applyFont="1" applyBorder="1"/>
    <xf numFmtId="3" fontId="18" fillId="7" borderId="57" xfId="0" applyNumberFormat="1" applyFont="1" applyFill="1" applyBorder="1"/>
    <xf numFmtId="3" fontId="18" fillId="0" borderId="83" xfId="0" applyNumberFormat="1" applyFont="1" applyBorder="1"/>
    <xf numFmtId="3" fontId="18" fillId="7" borderId="84" xfId="0" applyNumberFormat="1" applyFont="1" applyFill="1" applyBorder="1"/>
    <xf numFmtId="0" fontId="20" fillId="0" borderId="26" xfId="0" applyFont="1" applyFill="1" applyBorder="1" applyAlignment="1">
      <alignment horizontal="left" vertical="top" wrapText="1"/>
    </xf>
    <xf numFmtId="3" fontId="21" fillId="0" borderId="26" xfId="0" applyNumberFormat="1" applyFont="1" applyFill="1" applyBorder="1" applyAlignment="1">
      <alignment horizontal="right"/>
    </xf>
    <xf numFmtId="0" fontId="21" fillId="0" borderId="26" xfId="0" applyFont="1" applyFill="1" applyBorder="1" applyAlignment="1">
      <alignment horizontal="right"/>
    </xf>
    <xf numFmtId="0" fontId="20" fillId="0" borderId="26" xfId="0" quotePrefix="1" applyFont="1" applyFill="1" applyBorder="1" applyAlignment="1">
      <alignment horizontal="left" vertical="top" wrapText="1"/>
    </xf>
    <xf numFmtId="0" fontId="20" fillId="0" borderId="25" xfId="0" applyFont="1" applyFill="1" applyBorder="1" applyAlignment="1">
      <alignment horizontal="left" vertical="top" wrapText="1"/>
    </xf>
    <xf numFmtId="0" fontId="20" fillId="0" borderId="25" xfId="0" quotePrefix="1" applyFont="1" applyFill="1" applyBorder="1" applyAlignment="1">
      <alignment horizontal="left" vertical="top" wrapText="1"/>
    </xf>
    <xf numFmtId="3" fontId="21" fillId="0" borderId="25" xfId="0" applyNumberFormat="1" applyFont="1" applyFill="1" applyBorder="1" applyAlignment="1">
      <alignment horizontal="right"/>
    </xf>
    <xf numFmtId="0" fontId="21" fillId="0" borderId="25" xfId="0" applyFont="1" applyFill="1" applyBorder="1" applyAlignment="1">
      <alignment horizontal="right"/>
    </xf>
    <xf numFmtId="0" fontId="9" fillId="8" borderId="48" xfId="0" applyFont="1" applyFill="1" applyBorder="1" applyAlignment="1">
      <alignment horizontal="center" vertical="center" wrapText="1"/>
    </xf>
    <xf numFmtId="0" fontId="9" fillId="8" borderId="44" xfId="0" applyFont="1" applyFill="1" applyBorder="1" applyAlignment="1">
      <alignment horizontal="center" vertical="center" wrapText="1"/>
    </xf>
    <xf numFmtId="0" fontId="9" fillId="8" borderId="45" xfId="0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right"/>
    </xf>
    <xf numFmtId="4" fontId="19" fillId="0" borderId="26" xfId="0" applyNumberFormat="1" applyFont="1" applyFill="1" applyBorder="1" applyAlignment="1">
      <alignment horizontal="right"/>
    </xf>
    <xf numFmtId="3" fontId="19" fillId="0" borderId="26" xfId="0" applyNumberFormat="1" applyFont="1" applyFill="1" applyBorder="1" applyAlignment="1">
      <alignment horizontal="right"/>
    </xf>
    <xf numFmtId="0" fontId="19" fillId="0" borderId="27" xfId="0" applyFont="1" applyFill="1" applyBorder="1" applyAlignment="1">
      <alignment horizontal="right"/>
    </xf>
    <xf numFmtId="3" fontId="19" fillId="0" borderId="27" xfId="0" applyNumberFormat="1" applyFont="1" applyFill="1" applyBorder="1" applyAlignment="1">
      <alignment horizontal="right"/>
    </xf>
    <xf numFmtId="0" fontId="19" fillId="0" borderId="25" xfId="0" applyFont="1" applyFill="1" applyBorder="1" applyAlignment="1">
      <alignment horizontal="right"/>
    </xf>
    <xf numFmtId="4" fontId="19" fillId="0" borderId="25" xfId="0" applyNumberFormat="1" applyFont="1" applyFill="1" applyBorder="1" applyAlignment="1">
      <alignment horizontal="right"/>
    </xf>
    <xf numFmtId="3" fontId="19" fillId="0" borderId="25" xfId="0" applyNumberFormat="1" applyFont="1" applyFill="1" applyBorder="1" applyAlignment="1">
      <alignment horizontal="right"/>
    </xf>
    <xf numFmtId="3" fontId="21" fillId="0" borderId="27" xfId="0" applyNumberFormat="1" applyFont="1" applyFill="1" applyBorder="1" applyAlignment="1">
      <alignment horizontal="right"/>
    </xf>
    <xf numFmtId="0" fontId="21" fillId="0" borderId="27" xfId="0" applyFont="1" applyFill="1" applyBorder="1" applyAlignment="1">
      <alignment horizontal="right"/>
    </xf>
    <xf numFmtId="3" fontId="21" fillId="10" borderId="26" xfId="0" applyNumberFormat="1" applyFont="1" applyFill="1" applyBorder="1" applyAlignment="1">
      <alignment horizontal="right"/>
    </xf>
    <xf numFmtId="0" fontId="21" fillId="10" borderId="26" xfId="0" applyFont="1" applyFill="1" applyBorder="1" applyAlignment="1">
      <alignment horizontal="right"/>
    </xf>
    <xf numFmtId="165" fontId="21" fillId="10" borderId="26" xfId="0" applyNumberFormat="1" applyFont="1" applyFill="1" applyBorder="1" applyAlignment="1">
      <alignment horizontal="right"/>
    </xf>
    <xf numFmtId="3" fontId="22" fillId="0" borderId="26" xfId="0" applyNumberFormat="1" applyFon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22" fillId="0" borderId="26" xfId="0" applyFont="1" applyFill="1" applyBorder="1" applyAlignment="1">
      <alignment horizontal="right"/>
    </xf>
    <xf numFmtId="3" fontId="21" fillId="10" borderId="25" xfId="0" applyNumberFormat="1" applyFont="1" applyFill="1" applyBorder="1" applyAlignment="1">
      <alignment horizontal="right"/>
    </xf>
    <xf numFmtId="165" fontId="21" fillId="10" borderId="25" xfId="0" applyNumberFormat="1" applyFont="1" applyFill="1" applyBorder="1" applyAlignment="1">
      <alignment horizontal="right"/>
    </xf>
    <xf numFmtId="3" fontId="22" fillId="0" borderId="25" xfId="0" applyNumberFormat="1" applyFont="1" applyFill="1" applyBorder="1" applyAlignment="1">
      <alignment horizontal="right"/>
    </xf>
    <xf numFmtId="165" fontId="22" fillId="0" borderId="25" xfId="0" applyNumberFormat="1" applyFont="1" applyFill="1" applyBorder="1" applyAlignment="1">
      <alignment horizontal="right"/>
    </xf>
    <xf numFmtId="0" fontId="21" fillId="10" borderId="25" xfId="0" applyFont="1" applyFill="1" applyBorder="1" applyAlignment="1">
      <alignment horizontal="right"/>
    </xf>
    <xf numFmtId="0" fontId="22" fillId="0" borderId="25" xfId="0" applyFont="1" applyFill="1" applyBorder="1" applyAlignment="1">
      <alignment horizontal="right"/>
    </xf>
    <xf numFmtId="0" fontId="12" fillId="8" borderId="47" xfId="0" applyFont="1" applyFill="1" applyBorder="1" applyAlignment="1">
      <alignment horizontal="center" vertical="center" wrapText="1"/>
    </xf>
    <xf numFmtId="0" fontId="1" fillId="0" borderId="26" xfId="0" quotePrefix="1" applyFont="1" applyBorder="1"/>
    <xf numFmtId="3" fontId="0" fillId="0" borderId="0" xfId="0" applyNumberFormat="1" applyAlignment="1">
      <alignment horizontal="left"/>
    </xf>
    <xf numFmtId="0" fontId="3" fillId="8" borderId="37" xfId="0" applyFont="1" applyFill="1" applyBorder="1" applyAlignment="1">
      <alignment horizontal="center" vertical="center"/>
    </xf>
    <xf numFmtId="165" fontId="0" fillId="0" borderId="0" xfId="0" applyNumberFormat="1"/>
    <xf numFmtId="0" fontId="18" fillId="0" borderId="33" xfId="0" applyFont="1" applyBorder="1" applyAlignment="1">
      <alignment horizontal="left" vertical="top"/>
    </xf>
    <xf numFmtId="0" fontId="20" fillId="0" borderId="26" xfId="0" applyFont="1" applyFill="1" applyBorder="1" applyAlignment="1">
      <alignment horizontal="left" vertical="top" wrapText="1"/>
    </xf>
    <xf numFmtId="0" fontId="0" fillId="0" borderId="32" xfId="0" quotePrefix="1" applyBorder="1"/>
    <xf numFmtId="0" fontId="0" fillId="0" borderId="26" xfId="0" quotePrefix="1" applyBorder="1"/>
    <xf numFmtId="0" fontId="0" fillId="0" borderId="25" xfId="0" quotePrefix="1" applyBorder="1"/>
    <xf numFmtId="3" fontId="3" fillId="0" borderId="26" xfId="0" applyNumberFormat="1" applyFont="1" applyBorder="1"/>
    <xf numFmtId="3" fontId="3" fillId="0" borderId="83" xfId="0" applyNumberFormat="1" applyFont="1" applyBorder="1"/>
    <xf numFmtId="3" fontId="3" fillId="0" borderId="32" xfId="0" applyNumberFormat="1" applyFont="1" applyBorder="1"/>
    <xf numFmtId="3" fontId="3" fillId="0" borderId="81" xfId="0" applyNumberFormat="1" applyFont="1" applyBorder="1"/>
    <xf numFmtId="3" fontId="3" fillId="0" borderId="55" xfId="0" applyNumberFormat="1" applyFont="1" applyBorder="1"/>
    <xf numFmtId="3" fontId="3" fillId="0" borderId="84" xfId="0" applyNumberFormat="1" applyFont="1" applyBorder="1"/>
    <xf numFmtId="165" fontId="6" fillId="0" borderId="32" xfId="0" applyNumberFormat="1" applyFont="1" applyBorder="1"/>
    <xf numFmtId="165" fontId="6" fillId="0" borderId="26" xfId="0" applyNumberFormat="1" applyFont="1" applyBorder="1"/>
    <xf numFmtId="165" fontId="23" fillId="0" borderId="55" xfId="0" applyNumberFormat="1" applyFont="1" applyBorder="1"/>
    <xf numFmtId="165" fontId="6" fillId="0" borderId="25" xfId="0" applyNumberFormat="1" applyFont="1" applyBorder="1"/>
    <xf numFmtId="165" fontId="23" fillId="0" borderId="27" xfId="0" applyNumberFormat="1" applyFont="1" applyBorder="1"/>
    <xf numFmtId="165" fontId="7" fillId="0" borderId="32" xfId="0" applyNumberFormat="1" applyFont="1" applyBorder="1"/>
    <xf numFmtId="165" fontId="7" fillId="0" borderId="26" xfId="0" applyNumberFormat="1" applyFont="1" applyBorder="1"/>
    <xf numFmtId="165" fontId="7" fillId="0" borderId="55" xfId="0" applyNumberFormat="1" applyFont="1" applyBorder="1"/>
    <xf numFmtId="165" fontId="23" fillId="7" borderId="5" xfId="0" applyNumberFormat="1" applyFont="1" applyFill="1" applyBorder="1"/>
    <xf numFmtId="43" fontId="1" fillId="0" borderId="33" xfId="2" applyFont="1" applyBorder="1"/>
    <xf numFmtId="49" fontId="1" fillId="0" borderId="26" xfId="0" applyNumberFormat="1" applyFont="1" applyBorder="1"/>
    <xf numFmtId="165" fontId="23" fillId="0" borderId="26" xfId="0" applyNumberFormat="1" applyFont="1" applyBorder="1"/>
    <xf numFmtId="165" fontId="23" fillId="7" borderId="55" xfId="0" applyNumberFormat="1" applyFont="1" applyFill="1" applyBorder="1"/>
    <xf numFmtId="2" fontId="6" fillId="0" borderId="52" xfId="3" applyNumberFormat="1" applyFont="1" applyBorder="1"/>
    <xf numFmtId="2" fontId="6" fillId="0" borderId="54" xfId="3" applyNumberFormat="1" applyFont="1" applyBorder="1"/>
    <xf numFmtId="2" fontId="23" fillId="7" borderId="14" xfId="0" applyNumberFormat="1" applyFont="1" applyFill="1" applyBorder="1"/>
    <xf numFmtId="0" fontId="3" fillId="8" borderId="18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/>
    </xf>
    <xf numFmtId="167" fontId="0" fillId="0" borderId="32" xfId="3" applyNumberFormat="1" applyFont="1" applyBorder="1"/>
    <xf numFmtId="3" fontId="0" fillId="8" borderId="57" xfId="0" applyNumberFormat="1" applyFill="1" applyBorder="1"/>
    <xf numFmtId="167" fontId="0" fillId="11" borderId="55" xfId="3" applyNumberFormat="1" applyFont="1" applyFill="1" applyBorder="1"/>
    <xf numFmtId="3" fontId="0" fillId="8" borderId="47" xfId="0" applyNumberFormat="1" applyFill="1" applyBorder="1"/>
    <xf numFmtId="49" fontId="1" fillId="0" borderId="26" xfId="0" quotePrefix="1" applyNumberFormat="1" applyFont="1" applyBorder="1"/>
    <xf numFmtId="0" fontId="1" fillId="0" borderId="26" xfId="0" applyFont="1" applyBorder="1"/>
    <xf numFmtId="0" fontId="20" fillId="0" borderId="26" xfId="0" applyFont="1" applyFill="1" applyBorder="1" applyAlignment="1">
      <alignment horizontal="left" vertical="top" wrapText="1"/>
    </xf>
    <xf numFmtId="0" fontId="0" fillId="0" borderId="0" xfId="0" applyFill="1"/>
    <xf numFmtId="0" fontId="18" fillId="0" borderId="0" xfId="0" applyFont="1" applyFill="1"/>
    <xf numFmtId="0" fontId="18" fillId="0" borderId="71" xfId="0" applyFont="1" applyFill="1" applyBorder="1"/>
    <xf numFmtId="0" fontId="0" fillId="0" borderId="0" xfId="0" applyNumberFormat="1" applyFill="1"/>
    <xf numFmtId="167" fontId="0" fillId="0" borderId="0" xfId="0" applyNumberFormat="1" applyFill="1"/>
    <xf numFmtId="0" fontId="18" fillId="0" borderId="0" xfId="0" applyNumberFormat="1" applyFont="1" applyFill="1"/>
    <xf numFmtId="167" fontId="18" fillId="0" borderId="0" xfId="0" applyNumberFormat="1" applyFont="1" applyFill="1"/>
    <xf numFmtId="49" fontId="0" fillId="0" borderId="33" xfId="0" applyNumberFormat="1" applyBorder="1" applyAlignment="1">
      <alignment horizontal="left" vertical="top"/>
    </xf>
    <xf numFmtId="0" fontId="3" fillId="8" borderId="41" xfId="0" applyFont="1" applyFill="1" applyBorder="1"/>
    <xf numFmtId="49" fontId="0" fillId="0" borderId="90" xfId="0" applyNumberFormat="1" applyBorder="1"/>
    <xf numFmtId="49" fontId="0" fillId="0" borderId="79" xfId="0" applyNumberFormat="1" applyBorder="1"/>
    <xf numFmtId="49" fontId="0" fillId="0" borderId="40" xfId="0" applyNumberFormat="1" applyBorder="1"/>
    <xf numFmtId="0" fontId="0" fillId="0" borderId="90" xfId="0" applyBorder="1"/>
    <xf numFmtId="0" fontId="0" fillId="0" borderId="80" xfId="0" applyBorder="1"/>
    <xf numFmtId="0" fontId="3" fillId="8" borderId="17" xfId="0" applyFont="1" applyFill="1" applyBorder="1" applyAlignment="1">
      <alignment horizontal="center"/>
    </xf>
    <xf numFmtId="0" fontId="7" fillId="8" borderId="14" xfId="0" applyFont="1" applyFill="1" applyBorder="1" applyAlignment="1">
      <alignment horizontal="center"/>
    </xf>
    <xf numFmtId="165" fontId="6" fillId="0" borderId="53" xfId="0" applyNumberFormat="1" applyFont="1" applyBorder="1"/>
    <xf numFmtId="165" fontId="6" fillId="0" borderId="10" xfId="0" applyNumberFormat="1" applyFont="1" applyBorder="1"/>
    <xf numFmtId="3" fontId="18" fillId="0" borderId="57" xfId="0" applyNumberFormat="1" applyFont="1" applyBorder="1"/>
    <xf numFmtId="165" fontId="23" fillId="0" borderId="47" xfId="0" applyNumberFormat="1" applyFont="1" applyBorder="1"/>
    <xf numFmtId="165" fontId="6" fillId="0" borderId="16" xfId="0" applyNumberFormat="1" applyFont="1" applyBorder="1"/>
    <xf numFmtId="3" fontId="18" fillId="0" borderId="35" xfId="0" applyNumberFormat="1" applyFont="1" applyBorder="1"/>
    <xf numFmtId="165" fontId="23" fillId="0" borderId="12" xfId="0" applyNumberFormat="1" applyFont="1" applyBorder="1"/>
    <xf numFmtId="3" fontId="3" fillId="0" borderId="31" xfId="0" applyNumberFormat="1" applyFont="1" applyBorder="1"/>
    <xf numFmtId="165" fontId="7" fillId="0" borderId="53" xfId="0" applyNumberFormat="1" applyFont="1" applyBorder="1"/>
    <xf numFmtId="3" fontId="3" fillId="0" borderId="33" xfId="0" applyNumberFormat="1" applyFont="1" applyBorder="1"/>
    <xf numFmtId="165" fontId="7" fillId="0" borderId="10" xfId="0" applyNumberFormat="1" applyFont="1" applyBorder="1"/>
    <xf numFmtId="3" fontId="3" fillId="0" borderId="57" xfId="0" applyNumberFormat="1" applyFont="1" applyBorder="1"/>
    <xf numFmtId="165" fontId="7" fillId="0" borderId="47" xfId="0" applyNumberFormat="1" applyFont="1" applyBorder="1"/>
    <xf numFmtId="3" fontId="3" fillId="0" borderId="22" xfId="0" applyNumberFormat="1" applyFont="1" applyFill="1" applyBorder="1"/>
    <xf numFmtId="0" fontId="0" fillId="0" borderId="26" xfId="0" applyFont="1" applyFill="1" applyBorder="1"/>
    <xf numFmtId="0" fontId="24" fillId="12" borderId="0" xfId="0" applyFont="1" applyFill="1"/>
    <xf numFmtId="0" fontId="0" fillId="12" borderId="0" xfId="0" applyFill="1"/>
    <xf numFmtId="166" fontId="0" fillId="12" borderId="0" xfId="2" applyNumberFormat="1" applyFont="1" applyFill="1" applyBorder="1"/>
    <xf numFmtId="0" fontId="1" fillId="0" borderId="0" xfId="0" applyFont="1" applyBorder="1" applyAlignment="1">
      <alignment horizontal="left"/>
    </xf>
    <xf numFmtId="0" fontId="1" fillId="0" borderId="32" xfId="0" quotePrefix="1" applyFont="1" applyBorder="1"/>
    <xf numFmtId="0" fontId="1" fillId="0" borderId="25" xfId="0" quotePrefix="1" applyFont="1" applyBorder="1"/>
    <xf numFmtId="0" fontId="20" fillId="0" borderId="26" xfId="0" applyFont="1" applyFill="1" applyBorder="1" applyAlignment="1">
      <alignment horizontal="left" vertical="top" wrapText="1"/>
    </xf>
    <xf numFmtId="0" fontId="9" fillId="8" borderId="48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49" fontId="1" fillId="0" borderId="32" xfId="0" applyNumberFormat="1" applyFont="1" applyBorder="1"/>
    <xf numFmtId="0" fontId="0" fillId="0" borderId="42" xfId="0" applyFill="1" applyBorder="1" applyAlignment="1">
      <alignment horizontal="left"/>
    </xf>
    <xf numFmtId="0" fontId="0" fillId="13" borderId="0" xfId="0" applyFill="1"/>
    <xf numFmtId="0" fontId="0" fillId="13" borderId="26" xfId="0" applyFill="1" applyBorder="1" applyAlignment="1">
      <alignment horizontal="left" vertical="center"/>
    </xf>
    <xf numFmtId="3" fontId="0" fillId="13" borderId="26" xfId="0" applyNumberFormat="1" applyFill="1" applyBorder="1" applyAlignment="1">
      <alignment horizontal="right" vertical="center" wrapText="1"/>
    </xf>
    <xf numFmtId="165" fontId="0" fillId="13" borderId="26" xfId="0" applyNumberFormat="1" applyFill="1" applyBorder="1" applyAlignment="1">
      <alignment horizontal="right" vertical="center" wrapText="1"/>
    </xf>
    <xf numFmtId="0" fontId="0" fillId="13" borderId="26" xfId="0" applyFill="1" applyBorder="1" applyAlignment="1">
      <alignment horizontal="right" vertical="center" wrapText="1"/>
    </xf>
    <xf numFmtId="165" fontId="0" fillId="13" borderId="26" xfId="0" applyNumberFormat="1" applyFill="1" applyBorder="1" applyAlignment="1">
      <alignment vertical="center"/>
    </xf>
    <xf numFmtId="0" fontId="3" fillId="0" borderId="2" xfId="0" applyFont="1" applyBorder="1" applyAlignment="1">
      <alignment horizontal="right"/>
    </xf>
    <xf numFmtId="0" fontId="3" fillId="0" borderId="2" xfId="0" applyFont="1" applyBorder="1" applyAlignment="1">
      <alignment horizontal="left"/>
    </xf>
    <xf numFmtId="0" fontId="9" fillId="0" borderId="2" xfId="0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18" fillId="0" borderId="73" xfId="0" applyFont="1" applyBorder="1" applyAlignment="1">
      <alignment horizontal="left"/>
    </xf>
    <xf numFmtId="0" fontId="18" fillId="0" borderId="74" xfId="0" applyFont="1" applyBorder="1" applyAlignment="1">
      <alignment horizontal="left"/>
    </xf>
    <xf numFmtId="0" fontId="18" fillId="0" borderId="30" xfId="0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0" fontId="18" fillId="7" borderId="15" xfId="0" applyFont="1" applyFill="1" applyBorder="1" applyAlignment="1">
      <alignment horizontal="left"/>
    </xf>
    <xf numFmtId="0" fontId="18" fillId="7" borderId="21" xfId="0" applyFont="1" applyFill="1" applyBorder="1" applyAlignment="1">
      <alignment horizontal="left"/>
    </xf>
    <xf numFmtId="0" fontId="18" fillId="7" borderId="46" xfId="0" applyFont="1" applyFill="1" applyBorder="1" applyAlignment="1">
      <alignment horizontal="left"/>
    </xf>
    <xf numFmtId="0" fontId="18" fillId="0" borderId="29" xfId="0" applyFont="1" applyBorder="1" applyAlignment="1">
      <alignment horizontal="left"/>
    </xf>
    <xf numFmtId="0" fontId="18" fillId="0" borderId="86" xfId="0" applyFont="1" applyBorder="1" applyAlignment="1">
      <alignment horizontal="left"/>
    </xf>
    <xf numFmtId="0" fontId="3" fillId="8" borderId="37" xfId="0" applyFont="1" applyFill="1" applyBorder="1" applyAlignment="1">
      <alignment horizontal="center" vertical="top" wrapText="1"/>
    </xf>
    <xf numFmtId="0" fontId="3" fillId="8" borderId="39" xfId="0" applyFont="1" applyFill="1" applyBorder="1" applyAlignment="1">
      <alignment horizontal="center" vertical="top" wrapText="1"/>
    </xf>
    <xf numFmtId="0" fontId="3" fillId="8" borderId="36" xfId="0" applyFont="1" applyFill="1" applyBorder="1" applyAlignment="1">
      <alignment horizontal="center" vertical="top" wrapText="1"/>
    </xf>
    <xf numFmtId="0" fontId="3" fillId="8" borderId="81" xfId="0" applyFont="1" applyFill="1" applyBorder="1" applyAlignment="1">
      <alignment horizontal="center" vertical="center"/>
    </xf>
    <xf numFmtId="0" fontId="3" fillId="8" borderId="82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/>
    </xf>
    <xf numFmtId="0" fontId="3" fillId="8" borderId="21" xfId="0" applyFont="1" applyFill="1" applyBorder="1" applyAlignment="1">
      <alignment horizontal="center"/>
    </xf>
    <xf numFmtId="0" fontId="3" fillId="8" borderId="46" xfId="0" applyFont="1" applyFill="1" applyBorder="1" applyAlignment="1">
      <alignment horizontal="center"/>
    </xf>
    <xf numFmtId="0" fontId="0" fillId="8" borderId="15" xfId="0" applyFill="1" applyBorder="1" applyAlignment="1">
      <alignment horizontal="left"/>
    </xf>
    <xf numFmtId="0" fontId="0" fillId="8" borderId="21" xfId="0" applyFill="1" applyBorder="1" applyAlignment="1">
      <alignment horizontal="left"/>
    </xf>
    <xf numFmtId="0" fontId="0" fillId="8" borderId="4" xfId="0" applyFill="1" applyBorder="1" applyAlignment="1">
      <alignment horizontal="left"/>
    </xf>
    <xf numFmtId="49" fontId="0" fillId="0" borderId="33" xfId="0" applyNumberFormat="1" applyBorder="1" applyAlignment="1">
      <alignment horizontal="left" vertical="top"/>
    </xf>
    <xf numFmtId="49" fontId="0" fillId="0" borderId="35" xfId="0" applyNumberFormat="1" applyBorder="1" applyAlignment="1">
      <alignment horizontal="left" vertical="top"/>
    </xf>
    <xf numFmtId="49" fontId="0" fillId="0" borderId="34" xfId="0" applyNumberFormat="1" applyBorder="1" applyAlignment="1">
      <alignment horizontal="left" vertical="top"/>
    </xf>
    <xf numFmtId="49" fontId="0" fillId="0" borderId="31" xfId="0" applyNumberFormat="1" applyBorder="1" applyAlignment="1">
      <alignment horizontal="left" vertical="top"/>
    </xf>
    <xf numFmtId="0" fontId="18" fillId="0" borderId="33" xfId="0" applyFont="1" applyBorder="1" applyAlignment="1">
      <alignment horizontal="left"/>
    </xf>
    <xf numFmtId="0" fontId="18" fillId="0" borderId="26" xfId="0" applyFont="1" applyBorder="1" applyAlignment="1">
      <alignment horizontal="left"/>
    </xf>
    <xf numFmtId="0" fontId="18" fillId="0" borderId="33" xfId="0" applyFont="1" applyBorder="1" applyAlignment="1">
      <alignment horizontal="left" vertical="top"/>
    </xf>
    <xf numFmtId="0" fontId="18" fillId="0" borderId="34" xfId="0" applyFont="1" applyBorder="1" applyAlignment="1">
      <alignment horizontal="left" vertical="top"/>
    </xf>
    <xf numFmtId="0" fontId="18" fillId="9" borderId="57" xfId="0" applyFont="1" applyFill="1" applyBorder="1" applyAlignment="1">
      <alignment horizontal="left"/>
    </xf>
    <xf numFmtId="0" fontId="18" fillId="9" borderId="55" xfId="0" applyFont="1" applyFill="1" applyBorder="1" applyAlignment="1">
      <alignment horizontal="left"/>
    </xf>
    <xf numFmtId="0" fontId="18" fillId="0" borderId="35" xfId="0" applyFont="1" applyBorder="1" applyAlignment="1">
      <alignment horizontal="left" vertical="top"/>
    </xf>
    <xf numFmtId="0" fontId="18" fillId="0" borderId="29" xfId="0" applyFont="1" applyBorder="1" applyAlignment="1">
      <alignment horizontal="left" vertical="top"/>
    </xf>
    <xf numFmtId="0" fontId="18" fillId="0" borderId="86" xfId="0" applyFont="1" applyBorder="1" applyAlignment="1">
      <alignment horizontal="left" vertical="top"/>
    </xf>
    <xf numFmtId="0" fontId="18" fillId="0" borderId="56" xfId="0" applyFont="1" applyBorder="1" applyAlignment="1">
      <alignment horizontal="left" vertical="top"/>
    </xf>
    <xf numFmtId="0" fontId="3" fillId="8" borderId="53" xfId="0" applyFont="1" applyFill="1" applyBorder="1" applyAlignment="1">
      <alignment horizontal="center" vertical="center"/>
    </xf>
    <xf numFmtId="0" fontId="3" fillId="8" borderId="47" xfId="0" applyFont="1" applyFill="1" applyBorder="1" applyAlignment="1">
      <alignment horizontal="center" vertical="center"/>
    </xf>
    <xf numFmtId="0" fontId="3" fillId="8" borderId="76" xfId="0" applyFont="1" applyFill="1" applyBorder="1" applyAlignment="1">
      <alignment horizontal="center" vertical="justify" wrapText="1"/>
    </xf>
    <xf numFmtId="0" fontId="3" fillId="8" borderId="32" xfId="0" applyFont="1" applyFill="1" applyBorder="1" applyAlignment="1">
      <alignment horizontal="center" vertical="justify" wrapText="1"/>
    </xf>
    <xf numFmtId="0" fontId="18" fillId="7" borderId="17" xfId="0" applyFont="1" applyFill="1" applyBorder="1" applyAlignment="1">
      <alignment horizontal="left"/>
    </xf>
    <xf numFmtId="0" fontId="18" fillId="7" borderId="5" xfId="0" applyFont="1" applyFill="1" applyBorder="1" applyAlignment="1">
      <alignment horizontal="left"/>
    </xf>
    <xf numFmtId="0" fontId="18" fillId="7" borderId="41" xfId="0" applyFont="1" applyFill="1" applyBorder="1" applyAlignment="1">
      <alignment horizontal="left"/>
    </xf>
    <xf numFmtId="0" fontId="3" fillId="8" borderId="26" xfId="0" applyFont="1" applyFill="1" applyBorder="1" applyAlignment="1">
      <alignment horizontal="center"/>
    </xf>
    <xf numFmtId="0" fontId="3" fillId="8" borderId="31" xfId="0" applyFont="1" applyFill="1" applyBorder="1" applyAlignment="1">
      <alignment horizontal="center"/>
    </xf>
    <xf numFmtId="0" fontId="3" fillId="8" borderId="32" xfId="0" applyFont="1" applyFill="1" applyBorder="1" applyAlignment="1">
      <alignment horizontal="center"/>
    </xf>
    <xf numFmtId="0" fontId="3" fillId="8" borderId="53" xfId="0" applyFont="1" applyFill="1" applyBorder="1" applyAlignment="1">
      <alignment horizontal="center"/>
    </xf>
    <xf numFmtId="0" fontId="3" fillId="8" borderId="33" xfId="0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 vertical="center"/>
    </xf>
    <xf numFmtId="0" fontId="18" fillId="7" borderId="73" xfId="0" applyFont="1" applyFill="1" applyBorder="1" applyAlignment="1">
      <alignment horizontal="left"/>
    </xf>
    <xf numFmtId="0" fontId="18" fillId="7" borderId="74" xfId="0" applyFont="1" applyFill="1" applyBorder="1" applyAlignment="1">
      <alignment horizontal="left"/>
    </xf>
    <xf numFmtId="0" fontId="18" fillId="7" borderId="77" xfId="0" applyFont="1" applyFill="1" applyBorder="1" applyAlignment="1">
      <alignment horizontal="left"/>
    </xf>
    <xf numFmtId="0" fontId="18" fillId="0" borderId="87" xfId="0" applyFont="1" applyBorder="1" applyAlignment="1">
      <alignment horizontal="left"/>
    </xf>
    <xf numFmtId="0" fontId="18" fillId="0" borderId="36" xfId="0" applyFont="1" applyBorder="1" applyAlignment="1">
      <alignment horizontal="left" vertical="top"/>
    </xf>
    <xf numFmtId="0" fontId="18" fillId="0" borderId="88" xfId="0" applyFont="1" applyBorder="1" applyAlignment="1">
      <alignment horizontal="left" vertical="top"/>
    </xf>
    <xf numFmtId="0" fontId="18" fillId="0" borderId="87" xfId="0" applyFont="1" applyBorder="1" applyAlignment="1">
      <alignment horizontal="left" vertical="top"/>
    </xf>
    <xf numFmtId="0" fontId="9" fillId="0" borderId="15" xfId="0" applyFont="1" applyFill="1" applyBorder="1" applyAlignment="1">
      <alignment horizontal="left" vertical="top" wrapText="1"/>
    </xf>
    <xf numFmtId="0" fontId="9" fillId="0" borderId="21" xfId="0" applyFont="1" applyFill="1" applyBorder="1" applyAlignment="1">
      <alignment horizontal="left" vertical="top" wrapText="1"/>
    </xf>
    <xf numFmtId="0" fontId="20" fillId="0" borderId="26" xfId="0" applyFont="1" applyFill="1" applyBorder="1" applyAlignment="1">
      <alignment horizontal="left" vertical="top" wrapText="1"/>
    </xf>
    <xf numFmtId="0" fontId="9" fillId="0" borderId="29" xfId="0" applyFont="1" applyFill="1" applyBorder="1" applyAlignment="1">
      <alignment horizontal="left" vertical="top" wrapText="1"/>
    </xf>
    <xf numFmtId="0" fontId="9" fillId="0" borderId="30" xfId="0" applyFont="1" applyFill="1" applyBorder="1" applyAlignment="1">
      <alignment horizontal="left" vertical="top" wrapText="1"/>
    </xf>
    <xf numFmtId="0" fontId="20" fillId="0" borderId="27" xfId="0" applyFont="1" applyFill="1" applyBorder="1" applyAlignment="1">
      <alignment horizontal="left" vertical="top" wrapText="1"/>
    </xf>
    <xf numFmtId="0" fontId="20" fillId="0" borderId="25" xfId="0" applyFont="1" applyFill="1" applyBorder="1" applyAlignment="1">
      <alignment horizontal="left" vertical="top" wrapText="1"/>
    </xf>
    <xf numFmtId="0" fontId="20" fillId="0" borderId="89" xfId="0" applyFont="1" applyFill="1" applyBorder="1" applyAlignment="1">
      <alignment horizontal="left" vertical="top" wrapText="1"/>
    </xf>
    <xf numFmtId="0" fontId="9" fillId="8" borderId="61" xfId="0" applyFont="1" applyFill="1" applyBorder="1" applyAlignment="1">
      <alignment horizontal="center" vertical="center" wrapText="1"/>
    </xf>
    <xf numFmtId="0" fontId="9" fillId="8" borderId="66" xfId="0" applyFont="1" applyFill="1" applyBorder="1" applyAlignment="1">
      <alignment horizontal="center" vertical="center" wrapText="1"/>
    </xf>
    <xf numFmtId="0" fontId="9" fillId="8" borderId="65" xfId="0" applyFont="1" applyFill="1" applyBorder="1" applyAlignment="1">
      <alignment horizontal="center" vertical="center" wrapText="1"/>
    </xf>
    <xf numFmtId="0" fontId="9" fillId="8" borderId="67" xfId="0" applyFont="1" applyFill="1" applyBorder="1" applyAlignment="1">
      <alignment horizontal="center" vertical="center" wrapText="1"/>
    </xf>
    <xf numFmtId="0" fontId="9" fillId="8" borderId="18" xfId="0" applyFont="1" applyFill="1" applyBorder="1" applyAlignment="1">
      <alignment horizontal="left" vertical="center" wrapText="1"/>
    </xf>
    <xf numFmtId="0" fontId="9" fillId="8" borderId="8" xfId="0" applyFont="1" applyFill="1" applyBorder="1" applyAlignment="1">
      <alignment horizontal="left" vertical="center" wrapText="1"/>
    </xf>
    <xf numFmtId="0" fontId="9" fillId="8" borderId="13" xfId="0" applyFont="1" applyFill="1" applyBorder="1" applyAlignment="1">
      <alignment horizontal="left" vertical="center" wrapText="1"/>
    </xf>
    <xf numFmtId="0" fontId="9" fillId="8" borderId="58" xfId="0" applyFont="1" applyFill="1" applyBorder="1" applyAlignment="1">
      <alignment horizontal="center" vertical="center" wrapText="1"/>
    </xf>
    <xf numFmtId="0" fontId="9" fillId="8" borderId="59" xfId="0" applyFont="1" applyFill="1" applyBorder="1" applyAlignment="1">
      <alignment horizontal="center" vertical="center" wrapText="1"/>
    </xf>
    <xf numFmtId="0" fontId="9" fillId="8" borderId="60" xfId="0" applyFont="1" applyFill="1" applyBorder="1" applyAlignment="1">
      <alignment horizontal="center" vertical="center" wrapText="1"/>
    </xf>
    <xf numFmtId="0" fontId="9" fillId="8" borderId="6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9" fillId="8" borderId="63" xfId="0" applyFont="1" applyFill="1" applyBorder="1" applyAlignment="1">
      <alignment horizontal="center" vertical="center" wrapText="1"/>
    </xf>
    <xf numFmtId="0" fontId="9" fillId="8" borderId="48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8" borderId="64" xfId="0" applyFont="1" applyFill="1" applyBorder="1" applyAlignment="1">
      <alignment horizontal="center" vertical="center" wrapText="1"/>
    </xf>
    <xf numFmtId="0" fontId="9" fillId="8" borderId="22" xfId="0" applyFont="1" applyFill="1" applyBorder="1" applyAlignment="1">
      <alignment horizontal="center" vertical="center" wrapText="1"/>
    </xf>
    <xf numFmtId="0" fontId="9" fillId="8" borderId="19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 vertical="top" wrapText="1"/>
    </xf>
    <xf numFmtId="0" fontId="3" fillId="8" borderId="24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18" fillId="0" borderId="79" xfId="0" applyFont="1" applyBorder="1" applyAlignment="1">
      <alignment horizontal="left"/>
    </xf>
    <xf numFmtId="0" fontId="18" fillId="0" borderId="35" xfId="0" applyFont="1" applyBorder="1" applyAlignment="1">
      <alignment horizontal="left"/>
    </xf>
    <xf numFmtId="0" fontId="18" fillId="0" borderId="27" xfId="0" applyFont="1" applyBorder="1" applyAlignment="1">
      <alignment horizontal="left"/>
    </xf>
    <xf numFmtId="0" fontId="18" fillId="0" borderId="43" xfId="0" applyFont="1" applyBorder="1" applyAlignment="1">
      <alignment horizontal="left"/>
    </xf>
    <xf numFmtId="0" fontId="9" fillId="8" borderId="15" xfId="0" applyFont="1" applyFill="1" applyBorder="1" applyAlignment="1">
      <alignment horizontal="center" vertical="center" wrapText="1"/>
    </xf>
    <xf numFmtId="0" fontId="9" fillId="8" borderId="21" xfId="0" applyFont="1" applyFill="1" applyBorder="1" applyAlignment="1">
      <alignment horizontal="center" vertical="center" wrapText="1"/>
    </xf>
    <xf numFmtId="0" fontId="9" fillId="8" borderId="46" xfId="0" applyFont="1" applyFill="1" applyBorder="1" applyAlignment="1">
      <alignment horizontal="center" vertical="center" wrapText="1"/>
    </xf>
    <xf numFmtId="0" fontId="9" fillId="8" borderId="69" xfId="0" applyFont="1" applyFill="1" applyBorder="1" applyAlignment="1">
      <alignment horizontal="center" vertical="center" wrapText="1"/>
    </xf>
    <xf numFmtId="0" fontId="9" fillId="8" borderId="68" xfId="0" applyFont="1" applyFill="1" applyBorder="1" applyAlignment="1">
      <alignment horizontal="center" vertical="center" wrapText="1"/>
    </xf>
    <xf numFmtId="0" fontId="9" fillId="8" borderId="7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2" fillId="5" borderId="26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1" fillId="8" borderId="32" xfId="0" applyFont="1" applyFill="1" applyBorder="1" applyAlignment="1">
      <alignment horizontal="center"/>
    </xf>
    <xf numFmtId="0" fontId="9" fillId="8" borderId="31" xfId="0" applyFont="1" applyFill="1" applyBorder="1" applyAlignment="1">
      <alignment horizontal="left" vertical="center" wrapText="1"/>
    </xf>
    <xf numFmtId="0" fontId="9" fillId="8" borderId="33" xfId="0" applyFont="1" applyFill="1" applyBorder="1" applyAlignment="1">
      <alignment horizontal="left" vertical="center" wrapText="1"/>
    </xf>
    <xf numFmtId="0" fontId="9" fillId="8" borderId="57" xfId="0" applyFont="1" applyFill="1" applyBorder="1" applyAlignment="1">
      <alignment horizontal="left" vertical="center" wrapText="1"/>
    </xf>
    <xf numFmtId="0" fontId="9" fillId="8" borderId="32" xfId="0" applyFont="1" applyFill="1" applyBorder="1" applyAlignment="1">
      <alignment horizontal="left" vertical="center" wrapText="1"/>
    </xf>
    <xf numFmtId="0" fontId="9" fillId="8" borderId="26" xfId="0" applyFont="1" applyFill="1" applyBorder="1" applyAlignment="1">
      <alignment horizontal="left" vertical="center" wrapText="1"/>
    </xf>
    <xf numFmtId="0" fontId="9" fillId="8" borderId="55" xfId="0" applyFont="1" applyFill="1" applyBorder="1" applyAlignment="1">
      <alignment horizontal="left" vertical="center" wrapText="1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top" wrapText="1"/>
    </xf>
    <xf numFmtId="0" fontId="3" fillId="0" borderId="26" xfId="0" applyFont="1" applyFill="1" applyBorder="1" applyAlignment="1">
      <alignment horizontal="left" vertical="center"/>
    </xf>
    <xf numFmtId="0" fontId="9" fillId="0" borderId="43" xfId="0" applyFont="1" applyFill="1" applyBorder="1" applyAlignment="1">
      <alignment horizontal="left" vertical="center" wrapText="1"/>
    </xf>
    <xf numFmtId="0" fontId="9" fillId="0" borderId="49" xfId="0" applyFont="1" applyFill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51" xfId="0" applyFont="1" applyFill="1" applyBorder="1" applyAlignment="1">
      <alignment horizontal="left" vertical="center" wrapText="1"/>
    </xf>
    <xf numFmtId="0" fontId="10" fillId="0" borderId="26" xfId="0" applyFont="1" applyFill="1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3" fillId="0" borderId="26" xfId="0" applyFont="1" applyFill="1" applyBorder="1" applyAlignment="1">
      <alignment horizontal="left"/>
    </xf>
    <xf numFmtId="0" fontId="11" fillId="0" borderId="26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right"/>
    </xf>
  </cellXfs>
  <cellStyles count="4">
    <cellStyle name="Euro" xfId="1"/>
    <cellStyle name="Migliaia" xfId="2" builtinId="3"/>
    <cellStyle name="Normale" xfId="0" builtinId="0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0"/>
  <sheetViews>
    <sheetView tabSelected="1" zoomScaleNormal="100" zoomScaleSheetLayoutView="115" workbookViewId="0">
      <pane ySplit="4" topLeftCell="A5" activePane="bottomLeft" state="frozen"/>
      <selection pane="bottomLeft" activeCell="J185" sqref="J185"/>
    </sheetView>
  </sheetViews>
  <sheetFormatPr defaultColWidth="9" defaultRowHeight="12.75" x14ac:dyDescent="0.2"/>
  <cols>
    <col min="1" max="1" width="8.7109375" style="68" customWidth="1"/>
    <col min="2" max="2" width="52.85546875" customWidth="1"/>
    <col min="3" max="3" width="9.5703125" customWidth="1"/>
    <col min="4" max="4" width="9.85546875" customWidth="1"/>
    <col min="5" max="5" width="6.7109375" bestFit="1" customWidth="1"/>
    <col min="6" max="6" width="13" style="4" customWidth="1"/>
    <col min="7" max="7" width="8" style="5" customWidth="1"/>
    <col min="8" max="8" width="10.140625" customWidth="1"/>
    <col min="9" max="9" width="9" customWidth="1"/>
    <col min="10" max="10" width="46.7109375" customWidth="1"/>
  </cols>
  <sheetData>
    <row r="1" spans="1:15" x14ac:dyDescent="0.2">
      <c r="A1" s="406"/>
      <c r="B1" s="3"/>
      <c r="C1" s="3"/>
      <c r="D1" s="3"/>
      <c r="E1" s="3"/>
      <c r="F1" s="12"/>
      <c r="G1" s="17"/>
    </row>
    <row r="2" spans="1:15" x14ac:dyDescent="0.2">
      <c r="A2" s="424" t="s">
        <v>461</v>
      </c>
      <c r="B2" s="424"/>
      <c r="C2" s="424"/>
      <c r="D2" s="424"/>
      <c r="E2" s="424"/>
      <c r="F2" s="424"/>
      <c r="G2" s="424"/>
      <c r="H2" s="424"/>
    </row>
    <row r="3" spans="1:15" x14ac:dyDescent="0.2">
      <c r="A3" s="62"/>
      <c r="C3" s="11"/>
      <c r="D3" s="11"/>
      <c r="E3" s="11"/>
      <c r="F3" s="11"/>
      <c r="G3" s="17"/>
    </row>
    <row r="4" spans="1:15" x14ac:dyDescent="0.2">
      <c r="A4" s="424" t="s">
        <v>61</v>
      </c>
      <c r="B4" s="424"/>
      <c r="C4" s="424"/>
      <c r="D4" s="424"/>
      <c r="E4" s="424"/>
      <c r="F4" s="424"/>
      <c r="G4" s="424"/>
      <c r="H4" s="424"/>
    </row>
    <row r="5" spans="1:15" x14ac:dyDescent="0.2">
      <c r="A5" s="62"/>
      <c r="B5" s="3"/>
      <c r="C5" s="3"/>
      <c r="D5" s="3"/>
      <c r="E5" s="3"/>
      <c r="F5" s="12"/>
      <c r="G5" s="19" t="s">
        <v>53</v>
      </c>
    </row>
    <row r="6" spans="1:15" x14ac:dyDescent="0.2">
      <c r="A6" s="62"/>
      <c r="B6" s="13" t="s">
        <v>74</v>
      </c>
      <c r="C6" s="13"/>
      <c r="D6" s="13"/>
      <c r="E6" s="13"/>
      <c r="F6" s="6">
        <v>1406185</v>
      </c>
      <c r="G6" s="17">
        <f>F6/$F$10*100</f>
        <v>99.929504248577118</v>
      </c>
    </row>
    <row r="7" spans="1:15" x14ac:dyDescent="0.2">
      <c r="A7" s="62"/>
      <c r="B7" s="3"/>
      <c r="C7" s="3"/>
      <c r="D7" s="3"/>
      <c r="E7" s="3"/>
      <c r="F7" s="12"/>
      <c r="G7" s="17"/>
    </row>
    <row r="8" spans="1:15" x14ac:dyDescent="0.2">
      <c r="A8" s="62"/>
      <c r="B8" s="13" t="s">
        <v>62</v>
      </c>
      <c r="C8" s="13"/>
      <c r="D8" s="13"/>
      <c r="E8" s="13"/>
      <c r="F8" s="14">
        <v>992</v>
      </c>
      <c r="G8" s="17">
        <f>F8/$F$10*100</f>
        <v>7.0495751422884251E-2</v>
      </c>
    </row>
    <row r="9" spans="1:15" x14ac:dyDescent="0.2">
      <c r="A9" s="62"/>
      <c r="B9" s="3"/>
      <c r="C9" s="3"/>
      <c r="D9" s="3"/>
      <c r="E9" s="3"/>
      <c r="F9" s="14"/>
      <c r="G9" s="17"/>
    </row>
    <row r="10" spans="1:15" x14ac:dyDescent="0.2">
      <c r="A10" s="62"/>
      <c r="B10" s="8" t="s">
        <v>75</v>
      </c>
      <c r="C10" s="8"/>
      <c r="D10" s="8"/>
      <c r="E10" s="8"/>
      <c r="F10" s="14">
        <f>SUM(F6:F9)</f>
        <v>1407177</v>
      </c>
      <c r="G10" s="61">
        <f>F10/$F$10*100</f>
        <v>100</v>
      </c>
    </row>
    <row r="11" spans="1:15" x14ac:dyDescent="0.2">
      <c r="A11" s="62"/>
      <c r="B11" s="3"/>
      <c r="C11" s="3"/>
      <c r="D11" s="3"/>
      <c r="E11" s="3"/>
      <c r="F11" s="12"/>
      <c r="G11" s="17"/>
    </row>
    <row r="12" spans="1:15" x14ac:dyDescent="0.2">
      <c r="A12" s="62"/>
      <c r="B12" s="3" t="s">
        <v>63</v>
      </c>
      <c r="C12" s="3"/>
      <c r="D12" s="3"/>
      <c r="E12" s="3"/>
      <c r="F12" s="12"/>
      <c r="G12" s="17"/>
    </row>
    <row r="13" spans="1:15" x14ac:dyDescent="0.2">
      <c r="A13" s="62"/>
      <c r="B13" s="3"/>
      <c r="C13" s="3"/>
      <c r="D13" s="3"/>
      <c r="E13" s="3"/>
      <c r="F13" s="12"/>
      <c r="G13" s="17"/>
    </row>
    <row r="14" spans="1:15" x14ac:dyDescent="0.2">
      <c r="A14" s="63" t="s">
        <v>107</v>
      </c>
      <c r="B14" s="2"/>
      <c r="C14" s="2"/>
      <c r="D14" s="2"/>
      <c r="E14" s="2"/>
      <c r="F14" s="10"/>
      <c r="G14" s="84"/>
      <c r="H14" s="85"/>
    </row>
    <row r="15" spans="1:15" x14ac:dyDescent="0.2">
      <c r="A15" s="64"/>
      <c r="B15" s="3"/>
      <c r="C15" s="424" t="s">
        <v>96</v>
      </c>
      <c r="D15" s="424"/>
      <c r="E15" s="424"/>
      <c r="F15" s="14"/>
      <c r="G15" s="19"/>
      <c r="H15" s="86"/>
    </row>
    <row r="16" spans="1:15" x14ac:dyDescent="0.2">
      <c r="A16" s="64"/>
      <c r="B16" s="8" t="s">
        <v>95</v>
      </c>
      <c r="C16" s="164" t="s">
        <v>93</v>
      </c>
      <c r="D16" s="164" t="s">
        <v>94</v>
      </c>
      <c r="E16" s="164" t="s">
        <v>293</v>
      </c>
      <c r="F16" s="164" t="s">
        <v>2</v>
      </c>
      <c r="G16" s="165" t="s">
        <v>53</v>
      </c>
      <c r="H16" s="86"/>
      <c r="M16" s="171"/>
      <c r="O16" s="171"/>
    </row>
    <row r="17" spans="1:15" x14ac:dyDescent="0.2">
      <c r="A17" s="64"/>
      <c r="B17" s="3" t="s">
        <v>3</v>
      </c>
      <c r="C17" s="33">
        <v>79481</v>
      </c>
      <c r="D17" s="33">
        <v>104107</v>
      </c>
      <c r="E17" s="121" t="s">
        <v>292</v>
      </c>
      <c r="F17" s="33">
        <v>183588</v>
      </c>
      <c r="G17" s="17">
        <f>F17*100/$F$22</f>
        <v>13.055750132450566</v>
      </c>
      <c r="H17" s="86"/>
      <c r="M17" s="171"/>
      <c r="O17" s="171"/>
    </row>
    <row r="18" spans="1:15" x14ac:dyDescent="0.2">
      <c r="A18" s="64"/>
      <c r="B18" s="3" t="s">
        <v>4</v>
      </c>
      <c r="C18" s="33">
        <v>263062</v>
      </c>
      <c r="D18" s="33">
        <v>218827</v>
      </c>
      <c r="E18" s="121" t="s">
        <v>292</v>
      </c>
      <c r="F18" s="33">
        <v>481889</v>
      </c>
      <c r="G18" s="17">
        <f>F18*100/$F$22</f>
        <v>34.269246222936523</v>
      </c>
      <c r="H18" s="86"/>
      <c r="M18" s="171"/>
      <c r="O18" s="171"/>
    </row>
    <row r="19" spans="1:15" x14ac:dyDescent="0.2">
      <c r="A19" s="64"/>
      <c r="B19" s="3" t="s">
        <v>5</v>
      </c>
      <c r="C19" s="33">
        <v>162021</v>
      </c>
      <c r="D19" s="33">
        <v>195788</v>
      </c>
      <c r="E19" s="121" t="s">
        <v>292</v>
      </c>
      <c r="F19" s="33">
        <v>357809</v>
      </c>
      <c r="G19" s="17">
        <f>F19*100/$F$22</f>
        <v>25.445371697180668</v>
      </c>
      <c r="H19" s="86"/>
      <c r="M19" s="171"/>
      <c r="O19" s="171"/>
    </row>
    <row r="20" spans="1:15" x14ac:dyDescent="0.2">
      <c r="A20" s="64"/>
      <c r="B20" s="3" t="s">
        <v>6</v>
      </c>
      <c r="C20" s="33">
        <v>195917</v>
      </c>
      <c r="D20" s="33">
        <v>184273</v>
      </c>
      <c r="E20" s="121">
        <v>1</v>
      </c>
      <c r="F20" s="33">
        <v>380191</v>
      </c>
      <c r="G20" s="17">
        <f>F20*100/$F$22</f>
        <v>27.03705415716993</v>
      </c>
      <c r="H20" s="86"/>
      <c r="M20" s="171"/>
      <c r="O20" s="171"/>
    </row>
    <row r="21" spans="1:15" x14ac:dyDescent="0.2">
      <c r="A21" s="64"/>
      <c r="B21" s="3" t="s">
        <v>73</v>
      </c>
      <c r="C21" s="33">
        <v>494</v>
      </c>
      <c r="D21" s="33">
        <v>2207</v>
      </c>
      <c r="E21" s="121">
        <v>7</v>
      </c>
      <c r="F21" s="33">
        <v>2708</v>
      </c>
      <c r="G21" s="17">
        <f>F21*100/$F$22</f>
        <v>0.19257779026230545</v>
      </c>
      <c r="H21" s="86"/>
      <c r="M21" s="171"/>
      <c r="O21" s="171"/>
    </row>
    <row r="22" spans="1:15" x14ac:dyDescent="0.2">
      <c r="A22" s="64"/>
      <c r="B22" s="9" t="s">
        <v>2</v>
      </c>
      <c r="C22" s="6">
        <v>700975</v>
      </c>
      <c r="D22" s="6">
        <v>705202</v>
      </c>
      <c r="E22" s="6">
        <v>8</v>
      </c>
      <c r="F22" s="6">
        <v>1406185</v>
      </c>
      <c r="G22" s="82">
        <f t="shared" ref="G22" si="0">F22*100/$F$22</f>
        <v>100</v>
      </c>
      <c r="H22" s="86"/>
    </row>
    <row r="23" spans="1:15" x14ac:dyDescent="0.2">
      <c r="A23" s="65"/>
      <c r="B23" s="21" t="s">
        <v>53</v>
      </c>
      <c r="C23" s="22">
        <f>C22*100/$F$22</f>
        <v>49.84941526186099</v>
      </c>
      <c r="D23" s="22">
        <f>D22*100/$F$22</f>
        <v>50.150015822953591</v>
      </c>
      <c r="E23" s="22">
        <f>E22*100/$F$22</f>
        <v>5.6891518541301461E-4</v>
      </c>
      <c r="F23" s="60">
        <f>F22*100/$F$22</f>
        <v>100</v>
      </c>
      <c r="G23" s="87"/>
      <c r="H23" s="88"/>
    </row>
    <row r="24" spans="1:15" x14ac:dyDescent="0.2">
      <c r="A24" s="62"/>
      <c r="B24" s="7"/>
      <c r="C24" s="17"/>
      <c r="D24" s="17"/>
      <c r="E24" s="17"/>
      <c r="F24" s="17"/>
      <c r="G24" s="17"/>
    </row>
    <row r="25" spans="1:15" x14ac:dyDescent="0.2">
      <c r="A25" s="63" t="s">
        <v>108</v>
      </c>
      <c r="B25" s="2"/>
      <c r="C25" s="2"/>
      <c r="D25" s="2"/>
      <c r="E25" s="2"/>
      <c r="F25" s="10"/>
      <c r="G25" s="84"/>
      <c r="H25" s="85"/>
      <c r="O25" s="171"/>
    </row>
    <row r="26" spans="1:15" x14ac:dyDescent="0.2">
      <c r="A26" s="66" t="s">
        <v>56</v>
      </c>
      <c r="B26" s="8" t="s">
        <v>0</v>
      </c>
      <c r="C26" s="8"/>
      <c r="D26" s="8"/>
      <c r="E26" s="8"/>
      <c r="F26" s="15" t="s">
        <v>54</v>
      </c>
      <c r="G26" s="83" t="s">
        <v>1</v>
      </c>
      <c r="H26" s="86"/>
      <c r="K26" s="171"/>
      <c r="O26" s="171"/>
    </row>
    <row r="27" spans="1:15" x14ac:dyDescent="0.2">
      <c r="A27" s="270" t="s">
        <v>189</v>
      </c>
      <c r="B27" s="271" t="s">
        <v>237</v>
      </c>
      <c r="C27" s="3"/>
      <c r="D27" s="16"/>
      <c r="E27" s="16"/>
      <c r="F27" s="33">
        <v>958053</v>
      </c>
      <c r="G27" s="17">
        <f t="shared" ref="G27:G34" si="1">F27*100/$F$34</f>
        <v>68.131362516311867</v>
      </c>
      <c r="H27" s="86"/>
      <c r="K27" s="171"/>
      <c r="O27" s="171"/>
    </row>
    <row r="28" spans="1:15" x14ac:dyDescent="0.2">
      <c r="A28" s="270" t="s">
        <v>190</v>
      </c>
      <c r="B28" s="271" t="s">
        <v>238</v>
      </c>
      <c r="C28" s="3"/>
      <c r="D28" s="16"/>
      <c r="E28" s="16"/>
      <c r="F28" s="33">
        <v>288563</v>
      </c>
      <c r="G28" s="17">
        <f t="shared" si="1"/>
        <v>20.52098408104197</v>
      </c>
      <c r="H28" s="86"/>
      <c r="K28" s="171"/>
      <c r="O28" s="171"/>
    </row>
    <row r="29" spans="1:15" x14ac:dyDescent="0.2">
      <c r="A29" s="270" t="s">
        <v>191</v>
      </c>
      <c r="B29" s="271" t="s">
        <v>239</v>
      </c>
      <c r="C29" s="3"/>
      <c r="D29" s="16"/>
      <c r="E29" s="16"/>
      <c r="F29" s="33">
        <v>102313</v>
      </c>
      <c r="G29" s="17">
        <f t="shared" si="1"/>
        <v>7.2759274206452211</v>
      </c>
      <c r="H29" s="86"/>
      <c r="K29" s="171"/>
    </row>
    <row r="30" spans="1:15" x14ac:dyDescent="0.2">
      <c r="A30" s="270" t="s">
        <v>192</v>
      </c>
      <c r="B30" s="271" t="s">
        <v>240</v>
      </c>
      <c r="C30" s="3"/>
      <c r="D30" s="16"/>
      <c r="E30" s="16"/>
      <c r="F30" s="33">
        <v>32543</v>
      </c>
      <c r="G30" s="17">
        <f t="shared" si="1"/>
        <v>2.3142758598619668</v>
      </c>
      <c r="H30" s="86"/>
      <c r="K30" s="171"/>
      <c r="O30" s="171"/>
    </row>
    <row r="31" spans="1:15" x14ac:dyDescent="0.2">
      <c r="A31" s="270" t="s">
        <v>194</v>
      </c>
      <c r="B31" s="272" t="s">
        <v>241</v>
      </c>
      <c r="C31" s="3"/>
      <c r="D31" s="16"/>
      <c r="E31" s="16"/>
      <c r="F31" s="33">
        <v>15147</v>
      </c>
      <c r="G31" s="17">
        <f t="shared" si="1"/>
        <v>1.0771697891813665</v>
      </c>
      <c r="H31" s="86"/>
      <c r="K31" s="171"/>
    </row>
    <row r="32" spans="1:15" x14ac:dyDescent="0.2">
      <c r="A32" s="270" t="s">
        <v>193</v>
      </c>
      <c r="B32" s="272" t="s">
        <v>242</v>
      </c>
      <c r="C32" s="3"/>
      <c r="D32" s="16"/>
      <c r="E32" s="16"/>
      <c r="F32" s="33">
        <v>6478</v>
      </c>
      <c r="G32" s="17">
        <f t="shared" si="1"/>
        <v>0.46067907138818859</v>
      </c>
      <c r="H32" s="86"/>
      <c r="K32" s="171"/>
    </row>
    <row r="33" spans="1:14" x14ac:dyDescent="0.2">
      <c r="A33" s="270" t="s">
        <v>195</v>
      </c>
      <c r="B33" s="272" t="s">
        <v>243</v>
      </c>
      <c r="C33" s="3"/>
      <c r="D33" s="16"/>
      <c r="E33" s="16"/>
      <c r="F33" s="33">
        <v>3088</v>
      </c>
      <c r="G33" s="17">
        <f t="shared" si="1"/>
        <v>0.21960126156942367</v>
      </c>
      <c r="H33" s="86"/>
      <c r="K33" s="171"/>
    </row>
    <row r="34" spans="1:14" x14ac:dyDescent="0.2">
      <c r="A34" s="65" t="s">
        <v>51</v>
      </c>
      <c r="B34" s="421" t="s">
        <v>2</v>
      </c>
      <c r="C34" s="421"/>
      <c r="D34" s="421"/>
      <c r="E34" s="421"/>
      <c r="F34" s="20">
        <v>1406185</v>
      </c>
      <c r="G34" s="89">
        <f t="shared" si="1"/>
        <v>100</v>
      </c>
      <c r="H34" s="88"/>
    </row>
    <row r="35" spans="1:14" x14ac:dyDescent="0.2">
      <c r="A35" s="62"/>
      <c r="B35" s="9"/>
      <c r="C35" s="9"/>
      <c r="D35" s="9"/>
      <c r="E35" s="9"/>
      <c r="F35" s="12"/>
      <c r="G35" s="17"/>
      <c r="N35" s="171"/>
    </row>
    <row r="36" spans="1:14" x14ac:dyDescent="0.2">
      <c r="A36" s="63" t="s">
        <v>109</v>
      </c>
      <c r="B36" s="2"/>
      <c r="C36" s="2"/>
      <c r="D36" s="2"/>
      <c r="E36" s="2"/>
      <c r="F36" s="10"/>
      <c r="G36" s="84"/>
      <c r="H36" s="85"/>
      <c r="N36" s="171"/>
    </row>
    <row r="37" spans="1:14" x14ac:dyDescent="0.2">
      <c r="A37" s="66" t="s">
        <v>56</v>
      </c>
      <c r="B37" s="8" t="s">
        <v>0</v>
      </c>
      <c r="C37" s="8"/>
      <c r="D37" s="8"/>
      <c r="E37" s="8"/>
      <c r="F37" s="15" t="s">
        <v>54</v>
      </c>
      <c r="G37" s="83" t="s">
        <v>1</v>
      </c>
      <c r="H37" s="86"/>
      <c r="K37" s="171"/>
      <c r="N37" s="171"/>
    </row>
    <row r="38" spans="1:14" x14ac:dyDescent="0.2">
      <c r="A38" s="64">
        <v>4</v>
      </c>
      <c r="B38" s="3" t="s">
        <v>244</v>
      </c>
      <c r="C38" s="3"/>
      <c r="D38" s="3"/>
      <c r="E38" s="3"/>
      <c r="F38" s="33">
        <v>1050560</v>
      </c>
      <c r="G38" s="17">
        <f t="shared" ref="G38:G46" si="2">F38*100/$F$46</f>
        <v>74.709942148437079</v>
      </c>
      <c r="H38" s="86"/>
      <c r="K38" s="171"/>
      <c r="N38" s="171"/>
    </row>
    <row r="39" spans="1:14" x14ac:dyDescent="0.2">
      <c r="A39" s="64">
        <v>1</v>
      </c>
      <c r="B39" s="3" t="s">
        <v>245</v>
      </c>
      <c r="C39" s="3"/>
      <c r="D39" s="3"/>
      <c r="E39" s="3"/>
      <c r="F39" s="33">
        <v>288471</v>
      </c>
      <c r="G39" s="17">
        <f t="shared" si="2"/>
        <v>20.514441556409718</v>
      </c>
      <c r="H39" s="86"/>
      <c r="K39" s="171"/>
      <c r="N39" s="171"/>
    </row>
    <row r="40" spans="1:14" x14ac:dyDescent="0.2">
      <c r="A40" s="64">
        <v>8</v>
      </c>
      <c r="B40" s="3" t="s">
        <v>251</v>
      </c>
      <c r="C40" s="3"/>
      <c r="D40" s="3"/>
      <c r="E40" s="3"/>
      <c r="F40" s="33">
        <v>35474</v>
      </c>
      <c r="G40" s="17">
        <f t="shared" si="2"/>
        <v>2.5227121609176604</v>
      </c>
      <c r="H40" s="86"/>
      <c r="K40" s="171"/>
      <c r="N40" s="171"/>
    </row>
    <row r="41" spans="1:14" x14ac:dyDescent="0.2">
      <c r="A41" s="64">
        <v>3</v>
      </c>
      <c r="B41" s="3" t="s">
        <v>247</v>
      </c>
      <c r="E41" s="3"/>
      <c r="F41" s="33">
        <v>18306</v>
      </c>
      <c r="G41" s="17">
        <f t="shared" si="2"/>
        <v>1.3018201730213308</v>
      </c>
      <c r="H41" s="86"/>
      <c r="K41" s="171"/>
      <c r="N41" s="171"/>
    </row>
    <row r="42" spans="1:14" x14ac:dyDescent="0.2">
      <c r="A42" s="64">
        <v>2</v>
      </c>
      <c r="B42" s="3" t="s">
        <v>246</v>
      </c>
      <c r="C42" s="3"/>
      <c r="D42" s="3"/>
      <c r="E42" s="3"/>
      <c r="F42" s="33">
        <v>11449</v>
      </c>
      <c r="G42" s="17">
        <f t="shared" si="2"/>
        <v>0.81418874472420055</v>
      </c>
      <c r="H42" s="86"/>
      <c r="K42" s="171"/>
      <c r="N42" s="171"/>
    </row>
    <row r="43" spans="1:14" x14ac:dyDescent="0.2">
      <c r="A43" s="64">
        <v>5</v>
      </c>
      <c r="B43" s="3" t="s">
        <v>248</v>
      </c>
      <c r="C43" s="3"/>
      <c r="D43" s="3"/>
      <c r="E43" s="3"/>
      <c r="F43" s="33">
        <v>1491</v>
      </c>
      <c r="G43" s="17">
        <f t="shared" si="2"/>
        <v>0.10603156768135061</v>
      </c>
      <c r="H43" s="86"/>
    </row>
    <row r="44" spans="1:14" x14ac:dyDescent="0.2">
      <c r="A44" s="64">
        <v>6</v>
      </c>
      <c r="B44" s="3" t="s">
        <v>249</v>
      </c>
      <c r="C44" s="3"/>
      <c r="D44" s="3"/>
      <c r="E44" s="3"/>
      <c r="F44" s="33">
        <v>391</v>
      </c>
      <c r="G44" s="17">
        <f t="shared" si="2"/>
        <v>2.780572968706109E-2</v>
      </c>
      <c r="H44" s="86"/>
    </row>
    <row r="45" spans="1:14" x14ac:dyDescent="0.2">
      <c r="A45" s="64">
        <v>7</v>
      </c>
      <c r="B45" s="3" t="s">
        <v>250</v>
      </c>
      <c r="C45" s="3"/>
      <c r="D45" s="3"/>
      <c r="E45" s="3"/>
      <c r="F45" s="33">
        <v>43</v>
      </c>
      <c r="G45" s="17">
        <f t="shared" si="2"/>
        <v>3.0579191215949538E-3</v>
      </c>
      <c r="H45" s="86"/>
      <c r="K45" s="171"/>
    </row>
    <row r="46" spans="1:14" x14ac:dyDescent="0.2">
      <c r="A46" s="64" t="s">
        <v>51</v>
      </c>
      <c r="B46" s="425" t="s">
        <v>2</v>
      </c>
      <c r="C46" s="425"/>
      <c r="D46" s="425"/>
      <c r="E46" s="425"/>
      <c r="F46" s="6">
        <v>1406185</v>
      </c>
      <c r="G46" s="61">
        <f t="shared" si="2"/>
        <v>100</v>
      </c>
      <c r="H46" s="86"/>
      <c r="N46" s="171"/>
    </row>
    <row r="47" spans="1:14" x14ac:dyDescent="0.2">
      <c r="A47" s="65"/>
      <c r="B47" s="23" t="s">
        <v>186</v>
      </c>
      <c r="C47" s="23"/>
      <c r="D47" s="23"/>
      <c r="E47" s="23"/>
      <c r="F47" s="24"/>
      <c r="G47" s="87"/>
      <c r="H47" s="88"/>
      <c r="J47" s="68"/>
      <c r="K47" s="171"/>
      <c r="N47" s="171"/>
    </row>
    <row r="48" spans="1:14" x14ac:dyDescent="0.2">
      <c r="A48" s="62"/>
      <c r="B48" s="3"/>
      <c r="C48" s="3"/>
      <c r="D48" s="3"/>
      <c r="E48" s="3"/>
      <c r="F48" s="12"/>
      <c r="G48" s="17"/>
      <c r="J48" s="68"/>
      <c r="K48" s="171"/>
      <c r="N48" s="171"/>
    </row>
    <row r="49" spans="1:15" x14ac:dyDescent="0.2">
      <c r="A49" s="63" t="s">
        <v>110</v>
      </c>
      <c r="B49" s="2"/>
      <c r="C49" s="2"/>
      <c r="D49" s="2"/>
      <c r="E49" s="2"/>
      <c r="F49" s="10"/>
      <c r="G49" s="84"/>
      <c r="H49" s="85"/>
      <c r="J49" s="68"/>
      <c r="K49" s="171"/>
      <c r="N49" s="171"/>
    </row>
    <row r="50" spans="1:15" x14ac:dyDescent="0.2">
      <c r="A50" s="66" t="s">
        <v>56</v>
      </c>
      <c r="B50" s="8" t="s">
        <v>0</v>
      </c>
      <c r="C50" s="8"/>
      <c r="D50" s="8"/>
      <c r="E50" s="8"/>
      <c r="F50" s="15" t="s">
        <v>54</v>
      </c>
      <c r="G50" s="83" t="s">
        <v>1</v>
      </c>
      <c r="H50" s="86"/>
      <c r="K50" s="171"/>
      <c r="N50" s="171"/>
    </row>
    <row r="51" spans="1:15" x14ac:dyDescent="0.2">
      <c r="A51" s="64" t="s">
        <v>413</v>
      </c>
      <c r="B51" s="77" t="s">
        <v>201</v>
      </c>
      <c r="C51" s="3"/>
      <c r="D51" s="3"/>
      <c r="E51" s="3"/>
      <c r="F51" s="33">
        <v>72120</v>
      </c>
      <c r="G51" s="17">
        <f t="shared" ref="G51:G57" si="3">F51*100/$F$57</f>
        <v>5.1287703964983269</v>
      </c>
      <c r="H51" s="86"/>
      <c r="J51" s="68"/>
      <c r="K51" s="171"/>
      <c r="N51" s="171"/>
    </row>
    <row r="52" spans="1:15" x14ac:dyDescent="0.2">
      <c r="A52" s="64" t="s">
        <v>414</v>
      </c>
      <c r="B52" s="77" t="s">
        <v>424</v>
      </c>
      <c r="C52" s="3"/>
      <c r="D52" s="3"/>
      <c r="E52" s="3"/>
      <c r="F52" s="33">
        <v>220613</v>
      </c>
      <c r="G52" s="17">
        <f t="shared" si="3"/>
        <v>15.688760724940176</v>
      </c>
      <c r="H52" s="86"/>
      <c r="K52" s="171"/>
    </row>
    <row r="53" spans="1:15" x14ac:dyDescent="0.2">
      <c r="A53" s="64" t="s">
        <v>415</v>
      </c>
      <c r="B53" s="77" t="s">
        <v>425</v>
      </c>
      <c r="C53" s="3"/>
      <c r="D53" s="3"/>
      <c r="E53" s="3"/>
      <c r="F53" s="33">
        <v>493685</v>
      </c>
      <c r="G53" s="17">
        <f t="shared" si="3"/>
        <v>35.108111663828019</v>
      </c>
      <c r="H53" s="86"/>
      <c r="K53" s="171"/>
    </row>
    <row r="54" spans="1:15" x14ac:dyDescent="0.2">
      <c r="A54" s="64" t="s">
        <v>416</v>
      </c>
      <c r="B54" s="77" t="s">
        <v>202</v>
      </c>
      <c r="C54" s="3"/>
      <c r="D54" s="3"/>
      <c r="E54" s="3"/>
      <c r="F54" s="33">
        <v>556865</v>
      </c>
      <c r="G54" s="17">
        <f t="shared" si="3"/>
        <v>39.601119340627299</v>
      </c>
      <c r="H54" s="86"/>
      <c r="K54" s="171"/>
    </row>
    <row r="55" spans="1:15" x14ac:dyDescent="0.2">
      <c r="A55" s="64" t="s">
        <v>417</v>
      </c>
      <c r="B55" s="77" t="s">
        <v>203</v>
      </c>
      <c r="C55" s="3"/>
      <c r="D55" s="3"/>
      <c r="E55" s="3"/>
      <c r="F55" s="33">
        <v>58391</v>
      </c>
      <c r="G55" s="17">
        <f t="shared" si="3"/>
        <v>4.1524408239314177</v>
      </c>
      <c r="H55" s="86"/>
      <c r="K55" s="171"/>
    </row>
    <row r="56" spans="1:15" x14ac:dyDescent="0.2">
      <c r="A56" s="64"/>
      <c r="B56" s="77" t="s">
        <v>204</v>
      </c>
      <c r="C56" s="3"/>
      <c r="D56" s="3"/>
      <c r="E56" s="3"/>
      <c r="F56" s="33">
        <v>4511</v>
      </c>
      <c r="G56" s="17">
        <f t="shared" si="3"/>
        <v>0.32079705017476362</v>
      </c>
      <c r="H56" s="86"/>
      <c r="J56" s="68"/>
      <c r="K56" s="171"/>
    </row>
    <row r="57" spans="1:15" x14ac:dyDescent="0.2">
      <c r="A57" s="65"/>
      <c r="B57" s="421" t="s">
        <v>2</v>
      </c>
      <c r="C57" s="421"/>
      <c r="D57" s="421"/>
      <c r="E57" s="421"/>
      <c r="F57" s="20">
        <v>1406185</v>
      </c>
      <c r="G57" s="89">
        <f t="shared" si="3"/>
        <v>100</v>
      </c>
      <c r="H57" s="88"/>
      <c r="K57" s="171"/>
    </row>
    <row r="58" spans="1:15" x14ac:dyDescent="0.2">
      <c r="A58" s="62"/>
      <c r="B58" s="9"/>
      <c r="C58" s="9"/>
      <c r="D58" s="9"/>
      <c r="E58" s="9"/>
      <c r="F58" s="14"/>
      <c r="G58" s="61"/>
      <c r="K58" s="171"/>
    </row>
    <row r="59" spans="1:15" x14ac:dyDescent="0.2">
      <c r="A59" s="90" t="s">
        <v>313</v>
      </c>
      <c r="B59" s="91"/>
      <c r="C59" s="91"/>
      <c r="D59" s="91"/>
      <c r="E59" s="91"/>
      <c r="F59" s="25"/>
      <c r="G59" s="92"/>
      <c r="H59" s="85"/>
    </row>
    <row r="60" spans="1:15" ht="38.25" x14ac:dyDescent="0.2">
      <c r="A60" s="81" t="s">
        <v>56</v>
      </c>
      <c r="B60" s="76" t="s">
        <v>200</v>
      </c>
      <c r="C60" s="3"/>
      <c r="D60" s="3"/>
      <c r="E60" s="3"/>
      <c r="F60" s="80" t="s">
        <v>210</v>
      </c>
      <c r="G60" s="73" t="s">
        <v>53</v>
      </c>
      <c r="H60" s="93" t="s">
        <v>156</v>
      </c>
    </row>
    <row r="61" spans="1:15" x14ac:dyDescent="0.2">
      <c r="A61" s="64" t="s">
        <v>413</v>
      </c>
      <c r="B61" s="77" t="s">
        <v>201</v>
      </c>
      <c r="C61" s="3"/>
      <c r="D61" s="3"/>
      <c r="E61" s="3"/>
      <c r="F61" s="75">
        <v>1672</v>
      </c>
      <c r="G61" s="117">
        <f>F61/H61*100</f>
        <v>2.3183582917359957</v>
      </c>
      <c r="H61" s="95">
        <v>72120</v>
      </c>
      <c r="I61" s="335"/>
    </row>
    <row r="62" spans="1:15" x14ac:dyDescent="0.2">
      <c r="A62" s="64" t="s">
        <v>414</v>
      </c>
      <c r="B62" s="77" t="s">
        <v>424</v>
      </c>
      <c r="C62" s="3"/>
      <c r="D62" s="3"/>
      <c r="E62" s="3"/>
      <c r="F62" s="75">
        <v>19291</v>
      </c>
      <c r="G62" s="117">
        <f t="shared" ref="G62:G67" si="4">F62/H62*100</f>
        <v>8.7442716431035343</v>
      </c>
      <c r="H62" s="95">
        <v>220613</v>
      </c>
      <c r="I62" s="335"/>
      <c r="K62" s="171"/>
      <c r="M62" s="171"/>
      <c r="O62" s="171"/>
    </row>
    <row r="63" spans="1:15" x14ac:dyDescent="0.2">
      <c r="A63" s="64" t="s">
        <v>415</v>
      </c>
      <c r="B63" s="77" t="s">
        <v>425</v>
      </c>
      <c r="C63" s="3"/>
      <c r="D63" s="3"/>
      <c r="E63" s="3"/>
      <c r="F63" s="75">
        <v>56607</v>
      </c>
      <c r="G63" s="117">
        <f t="shared" si="4"/>
        <v>11.466218337603937</v>
      </c>
      <c r="H63" s="95">
        <v>493685</v>
      </c>
      <c r="I63" s="335"/>
      <c r="K63" s="171"/>
      <c r="M63" s="171"/>
      <c r="O63" s="171"/>
    </row>
    <row r="64" spans="1:15" x14ac:dyDescent="0.2">
      <c r="A64" s="64" t="s">
        <v>416</v>
      </c>
      <c r="B64" s="77" t="s">
        <v>202</v>
      </c>
      <c r="C64" s="3"/>
      <c r="D64" s="3"/>
      <c r="E64" s="3"/>
      <c r="F64" s="75">
        <v>31973</v>
      </c>
      <c r="G64" s="117">
        <f t="shared" si="4"/>
        <v>5.7416070322250459</v>
      </c>
      <c r="H64" s="95">
        <v>556865</v>
      </c>
      <c r="I64" s="335"/>
      <c r="K64" s="171"/>
      <c r="M64" s="171"/>
      <c r="O64" s="171"/>
    </row>
    <row r="65" spans="1:15" x14ac:dyDescent="0.2">
      <c r="A65" s="64" t="s">
        <v>417</v>
      </c>
      <c r="B65" s="77" t="s">
        <v>203</v>
      </c>
      <c r="C65" s="3"/>
      <c r="D65" s="3"/>
      <c r="E65" s="3"/>
      <c r="F65" s="75">
        <v>3082</v>
      </c>
      <c r="G65" s="117">
        <f t="shared" si="4"/>
        <v>5.2782106831532252</v>
      </c>
      <c r="H65" s="95">
        <v>58391</v>
      </c>
      <c r="I65" s="335"/>
      <c r="K65" s="171"/>
      <c r="M65" s="171"/>
      <c r="O65" s="171"/>
    </row>
    <row r="66" spans="1:15" x14ac:dyDescent="0.2">
      <c r="A66" s="64"/>
      <c r="B66" s="77" t="s">
        <v>204</v>
      </c>
      <c r="C66" s="3"/>
      <c r="D66" s="3"/>
      <c r="E66" s="3"/>
      <c r="F66" s="75">
        <v>644</v>
      </c>
      <c r="G66" s="117">
        <f t="shared" si="4"/>
        <v>14.276213699844822</v>
      </c>
      <c r="H66" s="95">
        <v>4511</v>
      </c>
      <c r="I66" s="335"/>
      <c r="K66" s="171"/>
      <c r="M66" s="171"/>
      <c r="O66" s="171"/>
    </row>
    <row r="67" spans="1:15" x14ac:dyDescent="0.2">
      <c r="A67" s="65"/>
      <c r="B67" s="423" t="s">
        <v>2</v>
      </c>
      <c r="C67" s="423"/>
      <c r="D67" s="423"/>
      <c r="E67" s="423"/>
      <c r="F67" s="96">
        <v>113269</v>
      </c>
      <c r="G67" s="118">
        <f t="shared" si="4"/>
        <v>8.0550567670683435</v>
      </c>
      <c r="H67" s="172">
        <v>1406185</v>
      </c>
      <c r="I67" s="335"/>
      <c r="K67" s="171"/>
      <c r="M67" s="171"/>
      <c r="O67" s="171"/>
    </row>
    <row r="68" spans="1:15" x14ac:dyDescent="0.2">
      <c r="A68" s="62"/>
      <c r="B68" s="9"/>
      <c r="C68" s="9"/>
      <c r="D68" s="9"/>
      <c r="E68" s="9"/>
      <c r="F68" s="14"/>
      <c r="G68" s="61"/>
      <c r="K68" s="171"/>
      <c r="M68" s="171"/>
      <c r="O68" s="171"/>
    </row>
    <row r="69" spans="1:15" x14ac:dyDescent="0.2">
      <c r="A69" s="63" t="s">
        <v>252</v>
      </c>
      <c r="B69" s="2"/>
      <c r="C69" s="2"/>
      <c r="D69" s="2"/>
      <c r="E69" s="2"/>
      <c r="F69" s="10"/>
      <c r="G69" s="84"/>
      <c r="H69" s="85"/>
      <c r="K69" s="171"/>
      <c r="M69" s="171"/>
      <c r="O69" s="171"/>
    </row>
    <row r="70" spans="1:15" x14ac:dyDescent="0.2">
      <c r="A70" s="66" t="s">
        <v>56</v>
      </c>
      <c r="B70" s="8" t="s">
        <v>0</v>
      </c>
      <c r="C70" s="8"/>
      <c r="D70" s="8"/>
      <c r="E70" s="8"/>
      <c r="F70" s="15" t="s">
        <v>54</v>
      </c>
      <c r="G70" s="83" t="s">
        <v>1</v>
      </c>
      <c r="H70" s="86"/>
    </row>
    <row r="71" spans="1:15" x14ac:dyDescent="0.2">
      <c r="A71" s="67" t="s">
        <v>427</v>
      </c>
      <c r="B71" t="s">
        <v>348</v>
      </c>
      <c r="C71" s="122"/>
      <c r="D71" s="3"/>
      <c r="E71" s="3"/>
      <c r="F71" s="33">
        <v>484424</v>
      </c>
      <c r="G71" s="17">
        <f t="shared" ref="G71:G98" si="5">F71/F$98*100</f>
        <v>34.449521222314274</v>
      </c>
      <c r="H71" s="86"/>
      <c r="K71" s="171"/>
    </row>
    <row r="72" spans="1:15" x14ac:dyDescent="0.2">
      <c r="A72" s="67" t="s">
        <v>428</v>
      </c>
      <c r="B72" t="s">
        <v>463</v>
      </c>
      <c r="E72" s="3"/>
      <c r="F72" s="33">
        <v>365022</v>
      </c>
      <c r="G72" s="17">
        <f t="shared" si="5"/>
        <v>25.95831985122868</v>
      </c>
      <c r="H72" s="86"/>
      <c r="K72" s="171"/>
    </row>
    <row r="73" spans="1:15" x14ac:dyDescent="0.2">
      <c r="A73" s="67" t="s">
        <v>430</v>
      </c>
      <c r="B73" t="s">
        <v>349</v>
      </c>
      <c r="C73" s="122"/>
      <c r="D73" s="3"/>
      <c r="E73" s="3"/>
      <c r="F73" s="33">
        <v>95331</v>
      </c>
      <c r="G73" s="17">
        <f t="shared" si="5"/>
        <v>6.7794066925760124</v>
      </c>
      <c r="H73" s="86"/>
      <c r="K73" s="171"/>
    </row>
    <row r="74" spans="1:15" x14ac:dyDescent="0.2">
      <c r="A74" s="67" t="s">
        <v>429</v>
      </c>
      <c r="B74" t="s">
        <v>350</v>
      </c>
      <c r="C74" s="122"/>
      <c r="D74" s="3"/>
      <c r="E74" s="3"/>
      <c r="F74" s="33">
        <v>93583</v>
      </c>
      <c r="G74" s="17">
        <f t="shared" si="5"/>
        <v>6.6550987245632687</v>
      </c>
      <c r="H74" s="86"/>
      <c r="K74" s="171"/>
    </row>
    <row r="75" spans="1:15" x14ac:dyDescent="0.2">
      <c r="A75" s="67" t="s">
        <v>432</v>
      </c>
      <c r="B75" t="s">
        <v>351</v>
      </c>
      <c r="E75" s="3"/>
      <c r="F75" s="33">
        <v>58077</v>
      </c>
      <c r="G75" s="17">
        <f t="shared" si="5"/>
        <v>4.1301109029039562</v>
      </c>
      <c r="H75" s="86"/>
      <c r="K75" s="171"/>
    </row>
    <row r="76" spans="1:15" x14ac:dyDescent="0.2">
      <c r="A76" s="67" t="s">
        <v>431</v>
      </c>
      <c r="B76" t="s">
        <v>253</v>
      </c>
      <c r="C76" s="3"/>
      <c r="D76" s="3"/>
      <c r="E76" s="3"/>
      <c r="F76" s="33">
        <v>54071</v>
      </c>
      <c r="G76" s="17">
        <f t="shared" si="5"/>
        <v>3.8452266238083892</v>
      </c>
      <c r="H76" s="86"/>
      <c r="K76" s="171"/>
    </row>
    <row r="77" spans="1:15" x14ac:dyDescent="0.2">
      <c r="A77" s="67" t="s">
        <v>433</v>
      </c>
      <c r="B77" t="s">
        <v>352</v>
      </c>
      <c r="C77" s="122"/>
      <c r="D77" s="3"/>
      <c r="E77" s="3"/>
      <c r="F77" s="33">
        <v>52671</v>
      </c>
      <c r="G77" s="17">
        <f t="shared" si="5"/>
        <v>3.7456664663611119</v>
      </c>
      <c r="H77" s="86"/>
      <c r="K77" s="171"/>
    </row>
    <row r="78" spans="1:15" x14ac:dyDescent="0.2">
      <c r="A78" s="67" t="s">
        <v>434</v>
      </c>
      <c r="B78" t="s">
        <v>254</v>
      </c>
      <c r="C78" s="122"/>
      <c r="F78" s="33">
        <v>47468</v>
      </c>
      <c r="G78" s="17">
        <f t="shared" si="5"/>
        <v>3.3756582526481225</v>
      </c>
      <c r="H78" s="86"/>
      <c r="K78" s="171"/>
    </row>
    <row r="79" spans="1:15" x14ac:dyDescent="0.2">
      <c r="A79" s="67" t="s">
        <v>435</v>
      </c>
      <c r="B79" t="s">
        <v>355</v>
      </c>
      <c r="F79" s="33">
        <v>20368</v>
      </c>
      <c r="G79" s="17">
        <f t="shared" si="5"/>
        <v>1.4484580620615353</v>
      </c>
      <c r="H79" s="86"/>
      <c r="K79" s="171"/>
    </row>
    <row r="80" spans="1:15" x14ac:dyDescent="0.2">
      <c r="A80" s="67" t="s">
        <v>437</v>
      </c>
      <c r="B80" t="s">
        <v>357</v>
      </c>
      <c r="C80" s="122"/>
      <c r="F80" s="33">
        <v>18626</v>
      </c>
      <c r="G80" s="17">
        <f t="shared" si="5"/>
        <v>1.3245767804378514</v>
      </c>
      <c r="H80" s="86"/>
      <c r="K80" s="171"/>
    </row>
    <row r="81" spans="1:11" x14ac:dyDescent="0.2">
      <c r="A81" s="67" t="s">
        <v>436</v>
      </c>
      <c r="B81" t="s">
        <v>356</v>
      </c>
      <c r="C81" s="3"/>
      <c r="F81" s="33">
        <v>18276</v>
      </c>
      <c r="G81" s="17">
        <f t="shared" si="5"/>
        <v>1.299686741076032</v>
      </c>
      <c r="H81" s="86"/>
      <c r="K81" s="171"/>
    </row>
    <row r="82" spans="1:11" x14ac:dyDescent="0.2">
      <c r="A82" s="67" t="s">
        <v>439</v>
      </c>
      <c r="B82" t="s">
        <v>353</v>
      </c>
      <c r="E82" s="3"/>
      <c r="F82" s="33">
        <v>15793</v>
      </c>
      <c r="G82" s="17">
        <f t="shared" si="5"/>
        <v>1.1231096904034674</v>
      </c>
      <c r="H82" s="86"/>
      <c r="K82" s="171"/>
    </row>
    <row r="83" spans="1:11" x14ac:dyDescent="0.2">
      <c r="A83" s="67" t="s">
        <v>438</v>
      </c>
      <c r="B83" t="s">
        <v>354</v>
      </c>
      <c r="C83" s="3"/>
      <c r="D83" s="3"/>
      <c r="E83" s="3"/>
      <c r="F83" s="33">
        <v>14850</v>
      </c>
      <c r="G83" s="17">
        <f t="shared" si="5"/>
        <v>1.0560488129229084</v>
      </c>
      <c r="H83" s="86"/>
      <c r="K83" s="171"/>
    </row>
    <row r="84" spans="1:11" x14ac:dyDescent="0.2">
      <c r="A84" s="67" t="s">
        <v>440</v>
      </c>
      <c r="B84" t="s">
        <v>361</v>
      </c>
      <c r="E84" s="3"/>
      <c r="F84" s="33">
        <v>13563</v>
      </c>
      <c r="G84" s="17">
        <f t="shared" si="5"/>
        <v>0.96452458246958972</v>
      </c>
      <c r="H84" s="86"/>
      <c r="K84" s="171"/>
    </row>
    <row r="85" spans="1:11" x14ac:dyDescent="0.2">
      <c r="A85" s="67" t="s">
        <v>442</v>
      </c>
      <c r="B85" t="s">
        <v>359</v>
      </c>
      <c r="E85" s="3"/>
      <c r="F85" s="33">
        <v>12780</v>
      </c>
      <c r="G85" s="17">
        <f t="shared" si="5"/>
        <v>0.90884200869729093</v>
      </c>
      <c r="H85" s="86"/>
      <c r="K85" s="171"/>
    </row>
    <row r="86" spans="1:11" x14ac:dyDescent="0.2">
      <c r="A86" s="67" t="s">
        <v>443</v>
      </c>
      <c r="B86" t="s">
        <v>360</v>
      </c>
      <c r="E86" s="3"/>
      <c r="F86" s="33">
        <v>11910</v>
      </c>
      <c r="G86" s="17">
        <f t="shared" si="5"/>
        <v>0.84697248228362554</v>
      </c>
      <c r="H86" s="86"/>
      <c r="K86" s="171"/>
    </row>
    <row r="87" spans="1:11" x14ac:dyDescent="0.2">
      <c r="A87" s="67" t="s">
        <v>441</v>
      </c>
      <c r="B87" t="s">
        <v>358</v>
      </c>
      <c r="E87" s="3"/>
      <c r="F87" s="33">
        <v>10611</v>
      </c>
      <c r="G87" s="17">
        <f t="shared" si="5"/>
        <v>0.75459487905218725</v>
      </c>
      <c r="H87" s="86"/>
      <c r="K87" s="171"/>
    </row>
    <row r="88" spans="1:11" x14ac:dyDescent="0.2">
      <c r="A88" s="67" t="s">
        <v>444</v>
      </c>
      <c r="B88" t="s">
        <v>363</v>
      </c>
      <c r="E88" s="3"/>
      <c r="F88" s="33">
        <v>6339</v>
      </c>
      <c r="G88" s="17">
        <f t="shared" si="5"/>
        <v>0.45079417004163747</v>
      </c>
      <c r="H88" s="86"/>
      <c r="K88" s="171"/>
    </row>
    <row r="89" spans="1:11" x14ac:dyDescent="0.2">
      <c r="A89" s="67" t="s">
        <v>445</v>
      </c>
      <c r="B89" t="s">
        <v>362</v>
      </c>
      <c r="C89" s="3"/>
      <c r="D89" s="3"/>
      <c r="E89" s="3"/>
      <c r="F89" s="33">
        <v>5336</v>
      </c>
      <c r="G89" s="17">
        <f t="shared" si="5"/>
        <v>0.37946642867048075</v>
      </c>
      <c r="H89" s="86"/>
      <c r="K89" s="171"/>
    </row>
    <row r="90" spans="1:11" x14ac:dyDescent="0.2">
      <c r="A90" s="67" t="s">
        <v>446</v>
      </c>
      <c r="B90" t="s">
        <v>255</v>
      </c>
      <c r="C90" s="122"/>
      <c r="D90" s="3"/>
      <c r="E90" s="3"/>
      <c r="F90" s="33">
        <v>2979</v>
      </c>
      <c r="G90" s="17">
        <f t="shared" si="5"/>
        <v>0.21184979216817132</v>
      </c>
      <c r="H90" s="86"/>
      <c r="K90" s="171"/>
    </row>
    <row r="91" spans="1:11" x14ac:dyDescent="0.2">
      <c r="A91" s="67" t="s">
        <v>447</v>
      </c>
      <c r="B91" t="s">
        <v>364</v>
      </c>
      <c r="C91" s="122"/>
      <c r="D91" s="3"/>
      <c r="E91" s="3"/>
      <c r="F91" s="33">
        <v>1719</v>
      </c>
      <c r="G91" s="17">
        <f t="shared" si="5"/>
        <v>0.12224565046562152</v>
      </c>
      <c r="H91" s="86"/>
      <c r="K91" s="171"/>
    </row>
    <row r="92" spans="1:11" x14ac:dyDescent="0.2">
      <c r="A92" s="67" t="s">
        <v>449</v>
      </c>
      <c r="B92" t="s">
        <v>366</v>
      </c>
      <c r="E92" s="3"/>
      <c r="F92" s="33">
        <v>1054</v>
      </c>
      <c r="G92" s="17">
        <f t="shared" si="5"/>
        <v>7.4954575678164687E-2</v>
      </c>
      <c r="H92" s="86"/>
      <c r="K92" s="171"/>
    </row>
    <row r="93" spans="1:11" x14ac:dyDescent="0.2">
      <c r="A93" s="67" t="s">
        <v>448</v>
      </c>
      <c r="B93" t="s">
        <v>365</v>
      </c>
      <c r="C93" s="122"/>
      <c r="D93" s="3"/>
      <c r="E93" s="3"/>
      <c r="F93" s="33">
        <v>739</v>
      </c>
      <c r="G93" s="17">
        <f t="shared" si="5"/>
        <v>5.2553540252527224E-2</v>
      </c>
      <c r="H93" s="86"/>
    </row>
    <row r="94" spans="1:11" x14ac:dyDescent="0.2">
      <c r="A94" s="67" t="s">
        <v>450</v>
      </c>
      <c r="B94" t="s">
        <v>256</v>
      </c>
      <c r="C94" s="122"/>
      <c r="D94" s="3"/>
      <c r="E94" s="3"/>
      <c r="F94" s="33">
        <v>399</v>
      </c>
      <c r="G94" s="17">
        <f t="shared" si="5"/>
        <v>2.8374644872474104E-2</v>
      </c>
      <c r="H94" s="86"/>
    </row>
    <row r="95" spans="1:11" x14ac:dyDescent="0.2">
      <c r="A95" s="270" t="s">
        <v>451</v>
      </c>
      <c r="B95" t="s">
        <v>257</v>
      </c>
      <c r="C95" s="123"/>
      <c r="D95" s="3"/>
      <c r="E95" s="3"/>
      <c r="F95" s="33">
        <v>183</v>
      </c>
      <c r="G95" s="17">
        <f t="shared" si="5"/>
        <v>1.3013934866322709E-2</v>
      </c>
      <c r="H95" s="86"/>
    </row>
    <row r="96" spans="1:11" x14ac:dyDescent="0.2">
      <c r="A96" s="67" t="s">
        <v>460</v>
      </c>
      <c r="B96" t="s">
        <v>464</v>
      </c>
      <c r="C96" s="123"/>
      <c r="D96" s="3"/>
      <c r="E96" s="3"/>
      <c r="F96" s="33">
        <v>12</v>
      </c>
      <c r="G96" s="17">
        <f t="shared" si="5"/>
        <v>8.5337277811952186E-4</v>
      </c>
      <c r="H96" s="86"/>
      <c r="K96" s="171"/>
    </row>
    <row r="97" spans="1:11" x14ac:dyDescent="0.2">
      <c r="A97" s="67"/>
      <c r="B97" s="372" t="s">
        <v>104</v>
      </c>
      <c r="C97" s="123"/>
      <c r="D97" s="3"/>
      <c r="E97" s="3"/>
      <c r="F97" s="33">
        <v>1</v>
      </c>
      <c r="G97" s="17">
        <f t="shared" si="5"/>
        <v>7.1114398176626826E-5</v>
      </c>
      <c r="H97" s="86"/>
    </row>
    <row r="98" spans="1:11" x14ac:dyDescent="0.2">
      <c r="A98" s="65"/>
      <c r="B98" s="421" t="s">
        <v>2</v>
      </c>
      <c r="C98" s="421"/>
      <c r="D98" s="421"/>
      <c r="E98" s="421"/>
      <c r="F98" s="20">
        <v>1406185</v>
      </c>
      <c r="G98" s="89">
        <f t="shared" si="5"/>
        <v>100</v>
      </c>
      <c r="H98" s="88"/>
      <c r="K98" s="171"/>
    </row>
    <row r="99" spans="1:11" x14ac:dyDescent="0.2">
      <c r="B99" s="72"/>
      <c r="C99" s="3"/>
      <c r="D99" s="3"/>
      <c r="E99" s="3"/>
      <c r="F99" s="12"/>
      <c r="G99" s="17"/>
    </row>
    <row r="100" spans="1:11" x14ac:dyDescent="0.2">
      <c r="A100" s="62"/>
      <c r="B100" s="3"/>
      <c r="C100" s="3"/>
      <c r="D100" s="3"/>
      <c r="E100" s="3"/>
      <c r="F100" s="12"/>
      <c r="G100" s="17"/>
    </row>
    <row r="101" spans="1:11" x14ac:dyDescent="0.2">
      <c r="A101" s="63" t="s">
        <v>258</v>
      </c>
      <c r="B101" s="2"/>
      <c r="C101" s="2"/>
      <c r="D101" s="2"/>
      <c r="E101" s="2"/>
      <c r="F101" s="25"/>
      <c r="G101" s="84"/>
      <c r="H101" s="85"/>
      <c r="K101" s="171"/>
    </row>
    <row r="102" spans="1:11" x14ac:dyDescent="0.2">
      <c r="C102" s="3"/>
      <c r="D102" s="3"/>
      <c r="E102" s="3"/>
      <c r="F102" s="14"/>
      <c r="G102" s="17"/>
      <c r="H102" s="86"/>
      <c r="K102" s="171"/>
    </row>
    <row r="103" spans="1:11" x14ac:dyDescent="0.2">
      <c r="A103" s="66" t="s">
        <v>56</v>
      </c>
      <c r="B103" s="8" t="s">
        <v>0</v>
      </c>
      <c r="C103" s="8"/>
      <c r="D103" s="8"/>
      <c r="E103" s="8"/>
      <c r="F103" s="15" t="s">
        <v>54</v>
      </c>
      <c r="G103" s="83" t="s">
        <v>1</v>
      </c>
      <c r="H103" s="86"/>
      <c r="K103" s="171"/>
    </row>
    <row r="104" spans="1:11" x14ac:dyDescent="0.2">
      <c r="A104" s="64">
        <v>5</v>
      </c>
      <c r="B104" s="3" t="s">
        <v>367</v>
      </c>
      <c r="C104" s="3"/>
      <c r="D104" s="3"/>
      <c r="E104" s="3"/>
      <c r="F104" s="33">
        <v>126203</v>
      </c>
      <c r="G104" s="17">
        <f>F104/F$114*100</f>
        <v>34.574080466382853</v>
      </c>
      <c r="H104" s="86"/>
      <c r="K104" s="171"/>
    </row>
    <row r="105" spans="1:11" x14ac:dyDescent="0.2">
      <c r="A105" s="64">
        <v>8</v>
      </c>
      <c r="B105" s="3" t="s">
        <v>368</v>
      </c>
      <c r="E105" s="3"/>
      <c r="F105" s="33">
        <v>89321</v>
      </c>
      <c r="G105" s="17">
        <f t="shared" ref="G105:G114" si="6">F105/F$114*100</f>
        <v>24.470031943280134</v>
      </c>
      <c r="H105" s="86"/>
      <c r="K105" s="171"/>
    </row>
    <row r="106" spans="1:11" x14ac:dyDescent="0.2">
      <c r="A106" s="64">
        <v>9</v>
      </c>
      <c r="B106" s="3" t="s">
        <v>369</v>
      </c>
      <c r="C106" s="3"/>
      <c r="D106" s="3"/>
      <c r="E106" s="3"/>
      <c r="F106" s="33">
        <v>73017</v>
      </c>
      <c r="G106" s="17">
        <f t="shared" si="6"/>
        <v>20.003451846738006</v>
      </c>
      <c r="H106" s="86"/>
      <c r="K106" s="171"/>
    </row>
    <row r="107" spans="1:11" x14ac:dyDescent="0.2">
      <c r="A107" s="64">
        <v>7</v>
      </c>
      <c r="B107" s="3" t="s">
        <v>370</v>
      </c>
      <c r="E107" s="3"/>
      <c r="F107" s="33">
        <v>25080</v>
      </c>
      <c r="G107" s="17">
        <f t="shared" si="6"/>
        <v>6.8708187451715235</v>
      </c>
      <c r="H107" s="86"/>
      <c r="K107" s="171"/>
    </row>
    <row r="108" spans="1:11" x14ac:dyDescent="0.2">
      <c r="A108" s="64">
        <v>3</v>
      </c>
      <c r="B108" s="3" t="s">
        <v>371</v>
      </c>
      <c r="C108" s="3"/>
      <c r="D108" s="3"/>
      <c r="E108" s="3"/>
      <c r="F108" s="33">
        <v>24741</v>
      </c>
      <c r="G108" s="17">
        <f t="shared" si="6"/>
        <v>6.7779476305537756</v>
      </c>
      <c r="H108" s="86"/>
      <c r="K108" s="171"/>
    </row>
    <row r="109" spans="1:11" x14ac:dyDescent="0.2">
      <c r="A109" s="64">
        <v>1</v>
      </c>
      <c r="B109" s="3" t="s">
        <v>259</v>
      </c>
      <c r="E109" s="3"/>
      <c r="F109" s="33">
        <v>14993</v>
      </c>
      <c r="G109" s="17">
        <f t="shared" si="6"/>
        <v>4.1074236621354325</v>
      </c>
      <c r="H109" s="86"/>
    </row>
    <row r="110" spans="1:11" x14ac:dyDescent="0.2">
      <c r="A110" s="64">
        <v>6</v>
      </c>
      <c r="B110" s="3" t="s">
        <v>372</v>
      </c>
      <c r="C110" s="3"/>
      <c r="D110" s="3"/>
      <c r="E110" s="3"/>
      <c r="F110" s="33">
        <v>7604</v>
      </c>
      <c r="G110" s="17">
        <f t="shared" si="6"/>
        <v>2.0831621107768847</v>
      </c>
      <c r="H110" s="86"/>
    </row>
    <row r="111" spans="1:11" x14ac:dyDescent="0.2">
      <c r="A111" s="64">
        <v>4</v>
      </c>
      <c r="B111" s="3" t="s">
        <v>373</v>
      </c>
      <c r="E111" s="3"/>
      <c r="F111" s="33">
        <v>3673</v>
      </c>
      <c r="G111" s="17">
        <f t="shared" si="6"/>
        <v>1.0062407197374406</v>
      </c>
      <c r="H111" s="86"/>
      <c r="K111" s="171"/>
    </row>
    <row r="112" spans="1:11" x14ac:dyDescent="0.2">
      <c r="A112" s="414">
        <v>2</v>
      </c>
      <c r="B112" s="79" t="s">
        <v>291</v>
      </c>
      <c r="C112" s="3"/>
      <c r="D112" s="3"/>
      <c r="E112" s="3"/>
      <c r="F112" s="33">
        <v>388</v>
      </c>
      <c r="G112" s="17">
        <f t="shared" si="6"/>
        <v>0.10629496304332342</v>
      </c>
      <c r="H112" s="86"/>
    </row>
    <row r="113" spans="1:11" x14ac:dyDescent="0.2">
      <c r="A113" s="414">
        <v>0</v>
      </c>
      <c r="B113" s="372" t="s">
        <v>418</v>
      </c>
      <c r="C113" s="3"/>
      <c r="D113" s="3"/>
      <c r="E113" s="3"/>
      <c r="F113" s="33">
        <v>2</v>
      </c>
      <c r="G113" s="17">
        <f t="shared" si="6"/>
        <v>5.4791218063568773E-4</v>
      </c>
      <c r="H113" s="86"/>
    </row>
    <row r="114" spans="1:11" x14ac:dyDescent="0.2">
      <c r="A114" s="65"/>
      <c r="B114" s="422" t="s">
        <v>103</v>
      </c>
      <c r="C114" s="422"/>
      <c r="D114" s="422"/>
      <c r="E114" s="173"/>
      <c r="F114" s="26">
        <v>365022</v>
      </c>
      <c r="G114" s="89">
        <f t="shared" si="6"/>
        <v>100</v>
      </c>
      <c r="H114" s="88"/>
    </row>
    <row r="115" spans="1:11" x14ac:dyDescent="0.2">
      <c r="C115" s="9"/>
      <c r="D115" s="9"/>
      <c r="E115" s="9"/>
      <c r="F115" s="14"/>
      <c r="G115" s="17"/>
    </row>
    <row r="116" spans="1:11" x14ac:dyDescent="0.2">
      <c r="A116" s="62"/>
      <c r="B116" s="3"/>
      <c r="C116" s="3"/>
      <c r="D116" s="3"/>
      <c r="E116" s="3"/>
      <c r="F116" s="12"/>
      <c r="G116" s="17"/>
    </row>
    <row r="117" spans="1:11" x14ac:dyDescent="0.2">
      <c r="A117" s="63" t="s">
        <v>260</v>
      </c>
      <c r="B117" s="2"/>
      <c r="C117" s="2"/>
      <c r="D117" s="2"/>
      <c r="E117" s="2"/>
      <c r="F117" s="10"/>
      <c r="G117" s="84"/>
      <c r="H117" s="85"/>
    </row>
    <row r="118" spans="1:11" x14ac:dyDescent="0.2">
      <c r="A118" s="64"/>
      <c r="B118" s="8" t="s">
        <v>55</v>
      </c>
      <c r="C118" s="8"/>
      <c r="D118" s="8"/>
      <c r="E118" s="8"/>
      <c r="F118" s="15" t="s">
        <v>54</v>
      </c>
      <c r="G118" s="83" t="s">
        <v>1</v>
      </c>
      <c r="H118" s="86"/>
      <c r="K118" s="171"/>
    </row>
    <row r="119" spans="1:11" x14ac:dyDescent="0.2">
      <c r="A119" s="64"/>
      <c r="B119" s="273" t="s">
        <v>69</v>
      </c>
      <c r="C119" s="3"/>
      <c r="D119" s="3"/>
      <c r="F119" s="33">
        <v>352389</v>
      </c>
      <c r="G119" s="17">
        <f t="shared" ref="G119:G139" si="7">F119/F$140*100</f>
        <v>25.059931659063352</v>
      </c>
      <c r="H119" s="86"/>
      <c r="K119" s="171"/>
    </row>
    <row r="120" spans="1:11" x14ac:dyDescent="0.2">
      <c r="A120" s="64"/>
      <c r="B120" s="273" t="s">
        <v>392</v>
      </c>
      <c r="C120" s="3"/>
      <c r="D120" s="3"/>
      <c r="F120" s="33">
        <v>260383</v>
      </c>
      <c r="G120" s="17">
        <f t="shared" si="7"/>
        <v>18.516980340424624</v>
      </c>
      <c r="H120" s="86"/>
      <c r="K120" s="171"/>
    </row>
    <row r="121" spans="1:11" x14ac:dyDescent="0.2">
      <c r="A121" s="64"/>
      <c r="B121" s="273" t="s">
        <v>395</v>
      </c>
      <c r="D121" s="3"/>
      <c r="F121" s="33">
        <v>95546</v>
      </c>
      <c r="G121" s="17">
        <f t="shared" si="7"/>
        <v>6.7946962881839879</v>
      </c>
      <c r="H121" s="86"/>
      <c r="K121" s="171"/>
    </row>
    <row r="122" spans="1:11" x14ac:dyDescent="0.2">
      <c r="A122" s="64"/>
      <c r="B122" s="273" t="s">
        <v>52</v>
      </c>
      <c r="C122" s="3"/>
      <c r="D122" s="3"/>
      <c r="F122" s="33">
        <v>95512</v>
      </c>
      <c r="G122" s="17">
        <f t="shared" si="7"/>
        <v>6.7922783986459816</v>
      </c>
      <c r="H122" s="86"/>
      <c r="K122" s="171"/>
    </row>
    <row r="123" spans="1:11" x14ac:dyDescent="0.2">
      <c r="A123" s="64"/>
      <c r="B123" s="273" t="s">
        <v>393</v>
      </c>
      <c r="C123" s="3"/>
      <c r="D123" s="3"/>
      <c r="F123" s="33">
        <v>88056</v>
      </c>
      <c r="G123" s="17">
        <f t="shared" si="7"/>
        <v>6.2620494458410514</v>
      </c>
      <c r="H123" s="86"/>
      <c r="K123" s="171"/>
    </row>
    <row r="124" spans="1:11" x14ac:dyDescent="0.2">
      <c r="A124" s="64"/>
      <c r="B124" s="273" t="s">
        <v>394</v>
      </c>
      <c r="D124" s="3"/>
      <c r="F124" s="33">
        <v>87475</v>
      </c>
      <c r="G124" s="17">
        <f t="shared" si="7"/>
        <v>6.2207319805004317</v>
      </c>
      <c r="H124" s="86"/>
      <c r="K124" s="171"/>
    </row>
    <row r="125" spans="1:11" x14ac:dyDescent="0.2">
      <c r="A125" s="64"/>
      <c r="B125" s="273" t="s">
        <v>397</v>
      </c>
      <c r="C125" s="3"/>
      <c r="D125" s="3"/>
      <c r="F125" s="33">
        <v>72040</v>
      </c>
      <c r="G125" s="17">
        <f t="shared" si="7"/>
        <v>5.1230812446441965</v>
      </c>
      <c r="H125" s="86"/>
      <c r="K125" s="171"/>
    </row>
    <row r="126" spans="1:11" x14ac:dyDescent="0.2">
      <c r="A126" s="64"/>
      <c r="B126" s="273" t="s">
        <v>396</v>
      </c>
      <c r="C126" s="3"/>
      <c r="D126" s="3"/>
      <c r="F126" s="33">
        <v>67566</v>
      </c>
      <c r="G126" s="17">
        <f t="shared" si="7"/>
        <v>4.8049154272019683</v>
      </c>
      <c r="H126" s="86"/>
      <c r="K126" s="171"/>
    </row>
    <row r="127" spans="1:11" x14ac:dyDescent="0.2">
      <c r="A127" s="64"/>
      <c r="B127" s="273" t="s">
        <v>398</v>
      </c>
      <c r="C127" s="3"/>
      <c r="D127" s="3"/>
      <c r="F127" s="33">
        <v>66166</v>
      </c>
      <c r="G127" s="17">
        <f t="shared" si="7"/>
        <v>4.7053552697546905</v>
      </c>
      <c r="H127" s="86"/>
      <c r="K127" s="171"/>
    </row>
    <row r="128" spans="1:11" x14ac:dyDescent="0.2">
      <c r="A128" s="64"/>
      <c r="B128" s="273" t="s">
        <v>76</v>
      </c>
      <c r="C128" s="3"/>
      <c r="D128" s="3"/>
      <c r="F128" s="33">
        <v>55028</v>
      </c>
      <c r="G128" s="17">
        <f t="shared" si="7"/>
        <v>3.9132831028634212</v>
      </c>
      <c r="H128" s="86"/>
      <c r="K128" s="171"/>
    </row>
    <row r="129" spans="1:11" x14ac:dyDescent="0.2">
      <c r="A129" s="64"/>
      <c r="B129" s="273" t="s">
        <v>399</v>
      </c>
      <c r="C129" s="3"/>
      <c r="D129" s="3"/>
      <c r="F129" s="33">
        <v>41526</v>
      </c>
      <c r="G129" s="17">
        <f t="shared" si="7"/>
        <v>2.9530964986826058</v>
      </c>
      <c r="H129" s="86"/>
      <c r="K129" s="171"/>
    </row>
    <row r="130" spans="1:11" x14ac:dyDescent="0.2">
      <c r="A130" s="64"/>
      <c r="B130" s="273" t="s">
        <v>77</v>
      </c>
      <c r="C130" s="3"/>
      <c r="D130" s="3"/>
      <c r="F130" s="33">
        <v>33906</v>
      </c>
      <c r="G130" s="17">
        <f t="shared" si="7"/>
        <v>2.4112047845767091</v>
      </c>
      <c r="H130" s="86"/>
      <c r="K130" s="171"/>
    </row>
    <row r="131" spans="1:11" x14ac:dyDescent="0.2">
      <c r="A131" s="64"/>
      <c r="B131" s="273" t="s">
        <v>67</v>
      </c>
      <c r="C131" s="3"/>
      <c r="D131" s="3"/>
      <c r="F131" s="33">
        <v>26401</v>
      </c>
      <c r="G131" s="17">
        <f t="shared" si="7"/>
        <v>1.877491226261125</v>
      </c>
      <c r="H131" s="86"/>
      <c r="K131" s="171"/>
    </row>
    <row r="132" spans="1:11" x14ac:dyDescent="0.2">
      <c r="A132" s="64"/>
      <c r="B132" s="273" t="s">
        <v>66</v>
      </c>
      <c r="C132" s="3"/>
      <c r="D132" s="3"/>
      <c r="F132" s="33">
        <v>14874</v>
      </c>
      <c r="G132" s="17">
        <f t="shared" si="7"/>
        <v>1.0577555584791474</v>
      </c>
      <c r="H132" s="86"/>
      <c r="K132" s="171"/>
    </row>
    <row r="133" spans="1:11" x14ac:dyDescent="0.2">
      <c r="A133" s="64"/>
      <c r="B133" s="273" t="s">
        <v>400</v>
      </c>
      <c r="C133" s="3"/>
      <c r="D133" s="3"/>
      <c r="F133" s="33">
        <v>14768</v>
      </c>
      <c r="G133" s="17">
        <f t="shared" si="7"/>
        <v>1.0502174322724249</v>
      </c>
      <c r="H133" s="86"/>
      <c r="K133" s="171"/>
    </row>
    <row r="134" spans="1:11" x14ac:dyDescent="0.2">
      <c r="A134" s="64"/>
      <c r="B134" s="273" t="s">
        <v>70</v>
      </c>
      <c r="C134" s="3"/>
      <c r="D134" s="3"/>
      <c r="F134" s="33">
        <v>10858</v>
      </c>
      <c r="G134" s="17">
        <f t="shared" si="7"/>
        <v>0.77216013540181405</v>
      </c>
      <c r="H134" s="86"/>
      <c r="K134" s="171"/>
    </row>
    <row r="135" spans="1:11" x14ac:dyDescent="0.2">
      <c r="A135" s="64"/>
      <c r="B135" s="273" t="s">
        <v>401</v>
      </c>
      <c r="C135" s="3"/>
      <c r="D135" s="3"/>
      <c r="F135" s="33">
        <v>9394</v>
      </c>
      <c r="G135" s="17">
        <f t="shared" si="7"/>
        <v>0.66804865647123246</v>
      </c>
      <c r="H135" s="86"/>
      <c r="K135" s="171"/>
    </row>
    <row r="136" spans="1:11" x14ac:dyDescent="0.2">
      <c r="A136" s="64"/>
      <c r="B136" s="273" t="s">
        <v>68</v>
      </c>
      <c r="C136" s="3"/>
      <c r="D136" s="3"/>
      <c r="F136" s="33">
        <v>6917</v>
      </c>
      <c r="G136" s="17">
        <f t="shared" si="7"/>
        <v>0.49189829218772785</v>
      </c>
      <c r="H136" s="86"/>
      <c r="K136" s="171"/>
    </row>
    <row r="137" spans="1:11" x14ac:dyDescent="0.2">
      <c r="A137" s="64"/>
      <c r="B137" s="273" t="s">
        <v>185</v>
      </c>
      <c r="C137" s="3"/>
      <c r="D137" s="3"/>
      <c r="F137" s="33">
        <v>5460</v>
      </c>
      <c r="G137" s="17">
        <f t="shared" si="7"/>
        <v>0.38828461404438253</v>
      </c>
      <c r="H137" s="86"/>
      <c r="K137" s="171"/>
    </row>
    <row r="138" spans="1:11" x14ac:dyDescent="0.2">
      <c r="A138" s="64"/>
      <c r="B138" s="273" t="s">
        <v>65</v>
      </c>
      <c r="C138" s="3"/>
      <c r="D138" s="3"/>
      <c r="F138" s="33">
        <v>1918</v>
      </c>
      <c r="G138" s="17">
        <f t="shared" si="7"/>
        <v>0.13639741570277028</v>
      </c>
      <c r="H138" s="86"/>
      <c r="K138" s="171"/>
    </row>
    <row r="139" spans="1:11" x14ac:dyDescent="0.2">
      <c r="A139" s="64"/>
      <c r="B139" s="273" t="s">
        <v>104</v>
      </c>
      <c r="C139" s="27"/>
      <c r="D139" s="18"/>
      <c r="F139" s="33">
        <v>2</v>
      </c>
      <c r="G139" s="17">
        <f t="shared" si="7"/>
        <v>1.4222879635325365E-4</v>
      </c>
      <c r="H139" s="86"/>
      <c r="K139" s="171"/>
    </row>
    <row r="140" spans="1:11" x14ac:dyDescent="0.2">
      <c r="A140" s="65"/>
      <c r="B140" s="421" t="s">
        <v>2</v>
      </c>
      <c r="C140" s="421"/>
      <c r="D140" s="421"/>
      <c r="E140" s="421"/>
      <c r="F140" s="20">
        <v>1406185</v>
      </c>
      <c r="G140" s="89">
        <v>100</v>
      </c>
      <c r="H140" s="88"/>
      <c r="K140" s="171"/>
    </row>
    <row r="141" spans="1:11" x14ac:dyDescent="0.2">
      <c r="A141" s="62"/>
      <c r="B141" s="9"/>
      <c r="C141" s="9"/>
      <c r="D141" s="9"/>
      <c r="E141" s="9"/>
      <c r="F141" s="14"/>
      <c r="G141" s="61"/>
    </row>
    <row r="142" spans="1:11" x14ac:dyDescent="0.2">
      <c r="A142" s="62"/>
      <c r="B142" s="9"/>
      <c r="C142" s="9"/>
      <c r="D142" s="9"/>
      <c r="E142" s="9"/>
      <c r="F142" s="14"/>
      <c r="G142" s="61"/>
    </row>
    <row r="143" spans="1:11" x14ac:dyDescent="0.2">
      <c r="A143" s="90" t="s">
        <v>261</v>
      </c>
      <c r="B143" s="2"/>
      <c r="C143" s="2"/>
      <c r="D143" s="2"/>
      <c r="E143" s="2"/>
      <c r="F143" s="25"/>
      <c r="G143" s="92"/>
      <c r="H143" s="85"/>
      <c r="K143" s="171"/>
    </row>
    <row r="144" spans="1:11" x14ac:dyDescent="0.2">
      <c r="A144" s="64"/>
      <c r="B144" s="3"/>
      <c r="C144" s="3"/>
      <c r="D144" s="3"/>
      <c r="E144" s="3"/>
      <c r="F144" s="14"/>
      <c r="G144" s="61"/>
      <c r="H144" s="86"/>
      <c r="K144" s="171"/>
    </row>
    <row r="145" spans="1:11" x14ac:dyDescent="0.2">
      <c r="A145" s="64"/>
      <c r="B145" s="78" t="s">
        <v>205</v>
      </c>
      <c r="C145" s="3"/>
      <c r="D145" s="3"/>
      <c r="E145" s="3"/>
      <c r="F145" s="15" t="s">
        <v>54</v>
      </c>
      <c r="G145" s="73" t="s">
        <v>53</v>
      </c>
      <c r="H145" s="86"/>
      <c r="K145" s="171"/>
    </row>
    <row r="146" spans="1:11" x14ac:dyDescent="0.2">
      <c r="A146" s="64"/>
      <c r="B146" s="412" t="s">
        <v>452</v>
      </c>
      <c r="C146" s="3"/>
      <c r="D146" s="3"/>
      <c r="E146" s="3"/>
      <c r="F146" s="75">
        <v>1325162</v>
      </c>
      <c r="G146" s="94">
        <f>F146/F$149*100</f>
        <v>94.238098116535156</v>
      </c>
      <c r="H146" s="86"/>
      <c r="K146" s="171"/>
    </row>
    <row r="147" spans="1:11" x14ac:dyDescent="0.2">
      <c r="A147" s="64"/>
      <c r="B147" s="412" t="s">
        <v>453</v>
      </c>
      <c r="C147" s="3"/>
      <c r="D147" s="3"/>
      <c r="E147" s="3"/>
      <c r="F147" s="75">
        <v>40623</v>
      </c>
      <c r="G147" s="94">
        <f t="shared" ref="G147:G148" si="8">F147/F$149*100</f>
        <v>2.888880197129112</v>
      </c>
      <c r="H147" s="86"/>
      <c r="K147" s="171"/>
    </row>
    <row r="148" spans="1:11" x14ac:dyDescent="0.2">
      <c r="A148" s="64"/>
      <c r="B148" s="77" t="s">
        <v>104</v>
      </c>
      <c r="C148" s="3"/>
      <c r="D148" s="3"/>
      <c r="E148" s="3"/>
      <c r="F148" s="75">
        <v>40400</v>
      </c>
      <c r="G148" s="94">
        <f t="shared" si="8"/>
        <v>2.8730216863357239</v>
      </c>
      <c r="H148" s="86"/>
    </row>
    <row r="149" spans="1:11" x14ac:dyDescent="0.2">
      <c r="A149" s="65"/>
      <c r="B149" s="421" t="s">
        <v>2</v>
      </c>
      <c r="C149" s="421"/>
      <c r="D149" s="421"/>
      <c r="E149" s="421"/>
      <c r="F149" s="20">
        <v>1406185</v>
      </c>
      <c r="G149" s="97">
        <v>100</v>
      </c>
      <c r="H149" s="88"/>
    </row>
    <row r="150" spans="1:11" x14ac:dyDescent="0.2">
      <c r="A150" s="62"/>
      <c r="B150" s="9"/>
      <c r="C150" s="9"/>
      <c r="D150" s="9"/>
      <c r="E150" s="9"/>
      <c r="F150" s="14"/>
      <c r="G150" s="61"/>
      <c r="K150" s="171"/>
    </row>
    <row r="151" spans="1:11" x14ac:dyDescent="0.2">
      <c r="A151" s="62"/>
      <c r="B151" s="3"/>
      <c r="C151" s="3"/>
      <c r="D151" s="3"/>
      <c r="E151" s="3"/>
      <c r="F151" s="12"/>
      <c r="G151" s="17"/>
      <c r="K151" s="171"/>
    </row>
    <row r="152" spans="1:11" x14ac:dyDescent="0.2">
      <c r="A152" s="63" t="s">
        <v>262</v>
      </c>
      <c r="B152" s="2"/>
      <c r="C152" s="2"/>
      <c r="D152" s="2"/>
      <c r="E152" s="2"/>
      <c r="F152" s="10"/>
      <c r="G152" s="84"/>
      <c r="H152" s="85"/>
      <c r="K152" s="171"/>
    </row>
    <row r="153" spans="1:11" x14ac:dyDescent="0.2">
      <c r="A153" s="66" t="s">
        <v>56</v>
      </c>
      <c r="B153" s="8" t="s">
        <v>0</v>
      </c>
      <c r="C153" s="8"/>
      <c r="D153" s="8"/>
      <c r="E153" s="8"/>
      <c r="F153" s="15" t="s">
        <v>54</v>
      </c>
      <c r="G153" s="83" t="s">
        <v>1</v>
      </c>
      <c r="H153" s="86"/>
      <c r="K153" s="171"/>
    </row>
    <row r="154" spans="1:11" x14ac:dyDescent="0.2">
      <c r="A154" s="64">
        <v>1</v>
      </c>
      <c r="B154" s="3" t="s">
        <v>226</v>
      </c>
      <c r="C154" s="3"/>
      <c r="D154" s="3"/>
      <c r="E154" s="3"/>
      <c r="F154" s="33">
        <v>830532</v>
      </c>
      <c r="G154" s="94">
        <f>F154/F$165*100</f>
        <v>59.062783346430237</v>
      </c>
      <c r="H154" s="86"/>
      <c r="K154" s="171"/>
    </row>
    <row r="155" spans="1:11" x14ac:dyDescent="0.2">
      <c r="A155" s="64">
        <v>2</v>
      </c>
      <c r="B155" s="3" t="s">
        <v>227</v>
      </c>
      <c r="E155" s="3"/>
      <c r="F155" s="33">
        <v>237327</v>
      </c>
      <c r="G155" s="94">
        <f t="shared" ref="G155:G164" si="9">F155/F$165*100</f>
        <v>16.877366776064314</v>
      </c>
      <c r="H155" s="86"/>
      <c r="K155" s="171"/>
    </row>
    <row r="156" spans="1:11" x14ac:dyDescent="0.2">
      <c r="A156" s="64">
        <v>9</v>
      </c>
      <c r="B156" s="3" t="s">
        <v>233</v>
      </c>
      <c r="E156" s="3"/>
      <c r="F156" s="33">
        <v>86942</v>
      </c>
      <c r="G156" s="94">
        <f t="shared" si="9"/>
        <v>6.18282800627229</v>
      </c>
      <c r="H156" s="86"/>
      <c r="K156" s="171"/>
    </row>
    <row r="157" spans="1:11" x14ac:dyDescent="0.2">
      <c r="A157" s="64">
        <v>5</v>
      </c>
      <c r="B157" s="3" t="s">
        <v>229</v>
      </c>
      <c r="C157" s="3"/>
      <c r="D157" s="3"/>
      <c r="E157" s="3"/>
      <c r="F157" s="33">
        <v>86850</v>
      </c>
      <c r="G157" s="94">
        <f t="shared" si="9"/>
        <v>6.1762854816400408</v>
      </c>
      <c r="H157" s="86"/>
      <c r="K157" s="171"/>
    </row>
    <row r="158" spans="1:11" x14ac:dyDescent="0.2">
      <c r="A158" s="64">
        <v>6</v>
      </c>
      <c r="B158" s="3" t="s">
        <v>337</v>
      </c>
      <c r="E158" s="3"/>
      <c r="F158" s="33">
        <v>70942</v>
      </c>
      <c r="G158" s="94">
        <f t="shared" si="9"/>
        <v>5.0449976354462605</v>
      </c>
      <c r="H158" s="86"/>
      <c r="K158" s="171"/>
    </row>
    <row r="159" spans="1:11" x14ac:dyDescent="0.2">
      <c r="A159" s="64">
        <v>3</v>
      </c>
      <c r="B159" s="3" t="s">
        <v>228</v>
      </c>
      <c r="E159" s="3"/>
      <c r="F159" s="33">
        <v>47889</v>
      </c>
      <c r="G159" s="94">
        <f t="shared" si="9"/>
        <v>3.4055974142804826</v>
      </c>
      <c r="H159" s="86"/>
      <c r="K159" s="171"/>
    </row>
    <row r="160" spans="1:11" x14ac:dyDescent="0.2">
      <c r="A160" s="64">
        <v>8</v>
      </c>
      <c r="B160" s="3" t="s">
        <v>232</v>
      </c>
      <c r="C160" s="3"/>
      <c r="D160" s="3"/>
      <c r="E160" s="3"/>
      <c r="F160" s="33">
        <v>36001</v>
      </c>
      <c r="G160" s="94">
        <f t="shared" si="9"/>
        <v>2.5601894487567423</v>
      </c>
      <c r="H160" s="86"/>
      <c r="K160" s="171"/>
    </row>
    <row r="161" spans="1:11" x14ac:dyDescent="0.2">
      <c r="A161" s="64">
        <v>4</v>
      </c>
      <c r="B161" s="3" t="s">
        <v>230</v>
      </c>
      <c r="C161" s="3"/>
      <c r="D161" s="3"/>
      <c r="E161" s="3"/>
      <c r="F161" s="33">
        <v>6156</v>
      </c>
      <c r="G161" s="94">
        <f t="shared" si="9"/>
        <v>0.43778023517531472</v>
      </c>
      <c r="H161" s="86"/>
      <c r="K161" s="171"/>
    </row>
    <row r="162" spans="1:11" x14ac:dyDescent="0.2">
      <c r="A162" s="64">
        <v>7</v>
      </c>
      <c r="B162" s="3" t="s">
        <v>231</v>
      </c>
      <c r="C162" s="3"/>
      <c r="D162" s="3"/>
      <c r="E162" s="3"/>
      <c r="F162" s="33">
        <v>1777</v>
      </c>
      <c r="G162" s="94">
        <f t="shared" si="9"/>
        <v>0.12637028555986587</v>
      </c>
      <c r="H162" s="86"/>
    </row>
    <row r="163" spans="1:11" x14ac:dyDescent="0.2">
      <c r="A163" t="s">
        <v>413</v>
      </c>
      <c r="B163" s="3" t="s">
        <v>426</v>
      </c>
      <c r="C163" s="3"/>
      <c r="D163" s="3"/>
      <c r="E163" s="3"/>
      <c r="F163" s="33">
        <v>1457</v>
      </c>
      <c r="G163" s="94">
        <f t="shared" si="9"/>
        <v>0.10361367814334529</v>
      </c>
      <c r="H163" s="86"/>
    </row>
    <row r="164" spans="1:11" x14ac:dyDescent="0.2">
      <c r="A164" s="64">
        <v>0</v>
      </c>
      <c r="B164" s="3" t="s">
        <v>338</v>
      </c>
      <c r="C164" s="3"/>
      <c r="D164" s="3"/>
      <c r="E164" s="3"/>
      <c r="F164" s="33">
        <v>312</v>
      </c>
      <c r="G164" s="94">
        <f t="shared" si="9"/>
        <v>2.2187692231107572E-2</v>
      </c>
      <c r="H164" s="86"/>
      <c r="K164" s="171"/>
    </row>
    <row r="165" spans="1:11" x14ac:dyDescent="0.2">
      <c r="A165" s="65"/>
      <c r="B165" s="421" t="s">
        <v>2</v>
      </c>
      <c r="C165" s="421"/>
      <c r="D165" s="421"/>
      <c r="E165" s="421"/>
      <c r="F165" s="20">
        <v>1406185</v>
      </c>
      <c r="G165" s="89">
        <v>100</v>
      </c>
      <c r="H165" s="88"/>
    </row>
    <row r="166" spans="1:11" x14ac:dyDescent="0.2">
      <c r="A166" s="62"/>
      <c r="B166" s="9"/>
      <c r="C166" s="9"/>
      <c r="D166" s="9"/>
      <c r="E166" s="9"/>
      <c r="F166" s="14"/>
      <c r="G166" s="61"/>
    </row>
    <row r="167" spans="1:11" x14ac:dyDescent="0.2">
      <c r="A167" s="62"/>
      <c r="B167" s="9"/>
      <c r="C167" s="9"/>
      <c r="D167" s="9"/>
      <c r="E167" s="9"/>
      <c r="F167" s="14"/>
      <c r="G167" s="61"/>
    </row>
    <row r="168" spans="1:11" x14ac:dyDescent="0.2">
      <c r="A168" s="98" t="s">
        <v>263</v>
      </c>
      <c r="B168" s="2"/>
      <c r="C168" s="2"/>
      <c r="D168" s="2"/>
      <c r="E168" s="2"/>
      <c r="F168" s="25"/>
      <c r="G168" s="92"/>
      <c r="H168" s="85"/>
    </row>
    <row r="169" spans="1:11" x14ac:dyDescent="0.2">
      <c r="A169" s="64"/>
      <c r="B169" s="3"/>
      <c r="C169" s="3"/>
      <c r="D169" s="3"/>
      <c r="E169" s="3"/>
      <c r="F169" s="14"/>
      <c r="G169" s="61"/>
      <c r="H169" s="86"/>
      <c r="K169" s="171"/>
    </row>
    <row r="170" spans="1:11" x14ac:dyDescent="0.2">
      <c r="A170" s="66" t="s">
        <v>56</v>
      </c>
      <c r="B170" s="78" t="s">
        <v>206</v>
      </c>
      <c r="C170" s="3"/>
      <c r="D170" s="3"/>
      <c r="E170" s="3"/>
      <c r="F170" s="15" t="s">
        <v>54</v>
      </c>
      <c r="G170" s="73" t="s">
        <v>53</v>
      </c>
      <c r="H170" s="86"/>
      <c r="K170" s="171"/>
    </row>
    <row r="171" spans="1:11" x14ac:dyDescent="0.2">
      <c r="A171" s="64">
        <v>1</v>
      </c>
      <c r="B171" s="77" t="s">
        <v>207</v>
      </c>
      <c r="C171" s="3"/>
      <c r="D171" s="3"/>
      <c r="E171" s="3"/>
      <c r="F171" s="75">
        <v>17498</v>
      </c>
      <c r="G171" s="94">
        <f>F171/F$175*100</f>
        <v>36.538662323289273</v>
      </c>
      <c r="H171" s="86"/>
    </row>
    <row r="172" spans="1:11" x14ac:dyDescent="0.2">
      <c r="A172" s="64">
        <v>2</v>
      </c>
      <c r="B172" s="77" t="s">
        <v>208</v>
      </c>
      <c r="C172" s="3"/>
      <c r="D172" s="3"/>
      <c r="E172" s="3"/>
      <c r="F172" s="75">
        <v>30296</v>
      </c>
      <c r="G172" s="94">
        <f t="shared" ref="G172:G174" si="10">F172/F$175*100</f>
        <v>63.262962266908893</v>
      </c>
      <c r="H172" s="86"/>
      <c r="K172" s="171"/>
    </row>
    <row r="173" spans="1:11" x14ac:dyDescent="0.2">
      <c r="A173" s="64">
        <v>3</v>
      </c>
      <c r="B173" t="s">
        <v>465</v>
      </c>
      <c r="C173" s="3"/>
      <c r="D173" s="3"/>
      <c r="E173" s="3"/>
      <c r="F173" s="75">
        <v>1</v>
      </c>
      <c r="G173" s="94">
        <f t="shared" si="10"/>
        <v>2.0881622084403515E-3</v>
      </c>
      <c r="H173" s="86"/>
      <c r="K173" s="171"/>
    </row>
    <row r="174" spans="1:11" x14ac:dyDescent="0.2">
      <c r="A174" s="64"/>
      <c r="B174" s="77" t="s">
        <v>104</v>
      </c>
      <c r="C174" s="79"/>
      <c r="D174" s="79"/>
      <c r="E174" s="79"/>
      <c r="F174" s="544">
        <v>94</v>
      </c>
      <c r="G174" s="94">
        <f t="shared" si="10"/>
        <v>0.19628724759339303</v>
      </c>
      <c r="H174" s="86"/>
      <c r="K174" s="171"/>
    </row>
    <row r="175" spans="1:11" x14ac:dyDescent="0.2">
      <c r="A175" s="65"/>
      <c r="B175" s="422" t="s">
        <v>265</v>
      </c>
      <c r="C175" s="422"/>
      <c r="D175" s="422"/>
      <c r="E175" s="422"/>
      <c r="F175" s="99">
        <v>47889</v>
      </c>
      <c r="G175" s="119">
        <v>100</v>
      </c>
      <c r="H175" s="88"/>
    </row>
    <row r="176" spans="1:11" x14ac:dyDescent="0.2">
      <c r="A176" s="62"/>
      <c r="B176" s="9"/>
      <c r="C176" s="9"/>
      <c r="D176" s="9"/>
      <c r="E176" s="9"/>
      <c r="F176" s="14"/>
      <c r="G176" s="61"/>
    </row>
    <row r="177" spans="1:11" x14ac:dyDescent="0.2">
      <c r="A177" s="62"/>
      <c r="B177" s="9"/>
      <c r="C177" s="9"/>
      <c r="D177" s="9"/>
      <c r="E177" s="9"/>
      <c r="F177" s="14"/>
      <c r="G177" s="61"/>
    </row>
    <row r="178" spans="1:11" x14ac:dyDescent="0.2">
      <c r="A178" s="98" t="s">
        <v>264</v>
      </c>
      <c r="B178" s="2"/>
      <c r="C178" s="2"/>
      <c r="D178" s="2"/>
      <c r="E178" s="2"/>
      <c r="F178" s="25"/>
      <c r="G178" s="92"/>
      <c r="H178" s="85"/>
    </row>
    <row r="179" spans="1:11" x14ac:dyDescent="0.2">
      <c r="C179" s="3"/>
      <c r="D179" s="3"/>
      <c r="E179" s="3"/>
      <c r="F179" s="14"/>
      <c r="G179" s="61"/>
      <c r="H179" s="86"/>
      <c r="K179" s="171"/>
    </row>
    <row r="180" spans="1:11" x14ac:dyDescent="0.2">
      <c r="A180" s="66" t="s">
        <v>56</v>
      </c>
      <c r="B180" s="78" t="s">
        <v>209</v>
      </c>
      <c r="C180" s="3"/>
      <c r="D180" s="3"/>
      <c r="E180" s="3"/>
      <c r="F180" s="15" t="s">
        <v>54</v>
      </c>
      <c r="G180" s="73" t="s">
        <v>53</v>
      </c>
      <c r="H180" s="86"/>
      <c r="K180" s="171"/>
    </row>
    <row r="181" spans="1:11" x14ac:dyDescent="0.2">
      <c r="A181" s="68">
        <v>1</v>
      </c>
      <c r="B181" s="77" t="s">
        <v>345</v>
      </c>
      <c r="F181" s="171">
        <v>17354</v>
      </c>
      <c r="G181" s="94">
        <f t="shared" ref="G181:G189" si="11">F181/F$190*100</f>
        <v>42.719641582354825</v>
      </c>
      <c r="H181" s="86"/>
      <c r="K181" s="171"/>
    </row>
    <row r="182" spans="1:11" x14ac:dyDescent="0.2">
      <c r="A182" s="68">
        <v>2</v>
      </c>
      <c r="B182" s="77" t="s">
        <v>346</v>
      </c>
      <c r="F182" s="171">
        <v>17172</v>
      </c>
      <c r="G182" s="94">
        <f t="shared" si="11"/>
        <v>42.271619525884354</v>
      </c>
      <c r="H182" s="86"/>
      <c r="K182" s="171"/>
    </row>
    <row r="183" spans="1:11" x14ac:dyDescent="0.2">
      <c r="A183" s="68">
        <v>3</v>
      </c>
      <c r="B183" s="77" t="s">
        <v>402</v>
      </c>
      <c r="F183" s="171">
        <v>1650</v>
      </c>
      <c r="G183" s="94">
        <f t="shared" si="11"/>
        <v>4.0617384240454912</v>
      </c>
      <c r="H183" s="86"/>
      <c r="K183" s="171"/>
    </row>
    <row r="184" spans="1:11" x14ac:dyDescent="0.2">
      <c r="A184" s="68">
        <v>9</v>
      </c>
      <c r="B184" s="77" t="s">
        <v>407</v>
      </c>
      <c r="F184" s="171">
        <v>1649</v>
      </c>
      <c r="G184" s="94">
        <f t="shared" si="11"/>
        <v>4.0592767643945553</v>
      </c>
      <c r="H184" s="86"/>
      <c r="K184" s="171"/>
    </row>
    <row r="185" spans="1:11" x14ac:dyDescent="0.2">
      <c r="A185" s="68">
        <v>6</v>
      </c>
      <c r="B185" s="77" t="s">
        <v>403</v>
      </c>
      <c r="C185" s="3"/>
      <c r="D185" s="3"/>
      <c r="F185" s="171">
        <v>1464</v>
      </c>
      <c r="G185" s="94">
        <f t="shared" si="11"/>
        <v>3.6038697289712727</v>
      </c>
      <c r="H185" s="86"/>
    </row>
    <row r="186" spans="1:11" x14ac:dyDescent="0.2">
      <c r="A186" s="68">
        <v>4</v>
      </c>
      <c r="B186" s="77" t="s">
        <v>404</v>
      </c>
      <c r="F186" s="171">
        <v>578</v>
      </c>
      <c r="G186" s="94">
        <f t="shared" si="11"/>
        <v>1.4228392782413903</v>
      </c>
      <c r="H186" s="86"/>
    </row>
    <row r="187" spans="1:11" x14ac:dyDescent="0.2">
      <c r="A187" s="68">
        <v>5</v>
      </c>
      <c r="B187" s="77" t="s">
        <v>405</v>
      </c>
      <c r="F187" s="171">
        <v>425</v>
      </c>
      <c r="G187" s="94">
        <f t="shared" si="11"/>
        <v>1.0462053516480811</v>
      </c>
      <c r="H187" s="86"/>
    </row>
    <row r="188" spans="1:11" x14ac:dyDescent="0.2">
      <c r="A188" s="333">
        <v>7</v>
      </c>
      <c r="B188" s="77" t="s">
        <v>406</v>
      </c>
      <c r="D188" s="3"/>
      <c r="F188" s="171">
        <v>183</v>
      </c>
      <c r="G188" s="94">
        <f t="shared" si="11"/>
        <v>0.45048371612140908</v>
      </c>
      <c r="H188" s="86"/>
      <c r="K188" s="171"/>
    </row>
    <row r="189" spans="1:11" x14ac:dyDescent="0.2">
      <c r="A189" s="68">
        <v>8</v>
      </c>
      <c r="B189" s="77" t="s">
        <v>347</v>
      </c>
      <c r="C189" s="3"/>
      <c r="D189" s="3"/>
      <c r="F189" s="171">
        <v>148</v>
      </c>
      <c r="G189" s="94">
        <f t="shared" si="11"/>
        <v>0.36432562833862592</v>
      </c>
      <c r="H189" s="86"/>
    </row>
    <row r="190" spans="1:11" x14ac:dyDescent="0.2">
      <c r="A190" s="65"/>
      <c r="B190" s="422" t="s">
        <v>266</v>
      </c>
      <c r="C190" s="422"/>
      <c r="D190" s="422"/>
      <c r="E190" s="120"/>
      <c r="F190" s="99">
        <v>40623</v>
      </c>
      <c r="G190" s="119">
        <v>100</v>
      </c>
      <c r="H190" s="88"/>
    </row>
  </sheetData>
  <mergeCells count="14">
    <mergeCell ref="C15:E15"/>
    <mergeCell ref="B34:E34"/>
    <mergeCell ref="B46:E46"/>
    <mergeCell ref="A2:H2"/>
    <mergeCell ref="A4:H4"/>
    <mergeCell ref="B57:E57"/>
    <mergeCell ref="B165:E165"/>
    <mergeCell ref="B190:D190"/>
    <mergeCell ref="B114:D114"/>
    <mergeCell ref="B67:E67"/>
    <mergeCell ref="B98:E98"/>
    <mergeCell ref="B140:E140"/>
    <mergeCell ref="B149:E149"/>
    <mergeCell ref="B175:E175"/>
  </mergeCells>
  <phoneticPr fontId="5" type="noConversion"/>
  <printOptions horizontalCentered="1"/>
  <pageMargins left="0.59055118110236227" right="0.59055118110236227" top="0.78740157480314965" bottom="0.59055118110236227" header="0.19685039370078741" footer="0.51181102362204722"/>
  <pageSetup paperSize="9" scale="71" orientation="portrait" r:id="rId1"/>
  <headerFooter alignWithMargins="0"/>
  <rowBreaks count="2" manualBreakCount="2">
    <brk id="68" max="7" man="1"/>
    <brk id="140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7"/>
  <sheetViews>
    <sheetView zoomScaleNormal="100" zoomScaleSheetLayoutView="80" workbookViewId="0">
      <pane xSplit="4" ySplit="11" topLeftCell="E57" activePane="bottomRight" state="frozen"/>
      <selection pane="topRight" activeCell="D1" sqref="D1"/>
      <selection pane="bottomLeft" activeCell="A13" sqref="A13"/>
      <selection pane="bottomRight" activeCell="C71" sqref="C71:D71"/>
    </sheetView>
  </sheetViews>
  <sheetFormatPr defaultRowHeight="12.75" x14ac:dyDescent="0.2"/>
  <cols>
    <col min="1" max="1" width="13.7109375" customWidth="1"/>
    <col min="2" max="2" width="16.28515625" style="108" customWidth="1"/>
    <col min="3" max="3" width="8.5703125" style="108" customWidth="1"/>
    <col min="4" max="4" width="35.5703125" style="108" customWidth="1"/>
    <col min="7" max="7" width="9.5703125" customWidth="1"/>
    <col min="8" max="16" width="8.7109375" customWidth="1"/>
    <col min="19" max="19" width="9.5703125" customWidth="1"/>
    <col min="20" max="22" width="8.7109375" customWidth="1"/>
    <col min="25" max="25" width="9.7109375" customWidth="1"/>
    <col min="26" max="28" width="8.7109375" customWidth="1"/>
  </cols>
  <sheetData>
    <row r="1" spans="1:28" x14ac:dyDescent="0.2">
      <c r="A1" s="3"/>
      <c r="B1" s="16"/>
      <c r="C1" s="16"/>
      <c r="D1" s="16"/>
      <c r="E1" s="3"/>
      <c r="F1" s="70"/>
      <c r="H1" s="70"/>
      <c r="J1" s="70"/>
      <c r="K1" s="70"/>
      <c r="L1" s="70"/>
      <c r="M1" s="70"/>
      <c r="N1" s="70"/>
      <c r="O1" s="70"/>
      <c r="P1" s="70"/>
      <c r="R1" s="70"/>
      <c r="T1" s="70"/>
    </row>
    <row r="2" spans="1:28" x14ac:dyDescent="0.2">
      <c r="A2" s="499" t="s">
        <v>461</v>
      </c>
      <c r="B2" s="499"/>
      <c r="C2" s="499"/>
      <c r="D2" s="499"/>
      <c r="E2" s="499"/>
      <c r="F2" s="499"/>
      <c r="G2" s="499"/>
      <c r="H2" s="499"/>
      <c r="I2" s="499"/>
      <c r="J2" s="499"/>
      <c r="K2" s="499"/>
      <c r="L2" s="499"/>
      <c r="M2" s="499"/>
      <c r="N2" s="499"/>
      <c r="O2" s="499"/>
      <c r="P2" s="499"/>
      <c r="Q2" s="499"/>
      <c r="R2" s="499"/>
      <c r="S2" s="499"/>
      <c r="T2" s="499"/>
      <c r="U2" s="499"/>
      <c r="V2" s="499"/>
      <c r="W2" s="499"/>
      <c r="X2" s="499"/>
      <c r="Y2" s="499"/>
      <c r="Z2" s="499"/>
      <c r="AA2" s="499"/>
      <c r="AB2" s="499"/>
    </row>
    <row r="3" spans="1:28" x14ac:dyDescent="0.2">
      <c r="A3" s="3"/>
      <c r="B3" s="16"/>
      <c r="E3" s="11"/>
      <c r="F3" s="70"/>
      <c r="H3" s="70"/>
      <c r="J3" s="70"/>
      <c r="K3" s="70"/>
      <c r="L3" s="70"/>
      <c r="M3" s="70"/>
      <c r="N3" s="70"/>
      <c r="O3" s="70"/>
      <c r="P3" s="70"/>
      <c r="R3" s="70"/>
      <c r="T3" s="70"/>
    </row>
    <row r="4" spans="1:28" x14ac:dyDescent="0.2">
      <c r="A4" s="424" t="s">
        <v>61</v>
      </c>
      <c r="B4" s="424"/>
      <c r="C4" s="424"/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24"/>
      <c r="U4" s="424"/>
    </row>
    <row r="5" spans="1:28" x14ac:dyDescent="0.2">
      <c r="F5" s="70"/>
      <c r="H5" s="70"/>
      <c r="J5" s="70"/>
      <c r="K5" s="70"/>
      <c r="L5" s="70"/>
      <c r="M5" s="70"/>
      <c r="N5" s="70"/>
      <c r="O5" s="70"/>
      <c r="P5" s="70"/>
      <c r="R5" s="70"/>
      <c r="T5" s="70"/>
    </row>
    <row r="6" spans="1:28" x14ac:dyDescent="0.2">
      <c r="A6" s="1" t="s">
        <v>287</v>
      </c>
      <c r="B6" s="28"/>
      <c r="F6" s="70"/>
      <c r="H6" s="70"/>
      <c r="J6" s="70"/>
      <c r="K6" s="70"/>
      <c r="L6" s="70"/>
      <c r="M6" s="70"/>
      <c r="N6" s="70"/>
      <c r="O6" s="70"/>
      <c r="P6" s="70"/>
      <c r="R6" s="70"/>
      <c r="T6" s="70"/>
    </row>
    <row r="7" spans="1:28" ht="13.5" thickBot="1" x14ac:dyDescent="0.25"/>
    <row r="8" spans="1:28" ht="13.5" customHeight="1" thickBot="1" x14ac:dyDescent="0.25">
      <c r="A8" s="492" t="s">
        <v>286</v>
      </c>
      <c r="B8" s="492" t="s">
        <v>7</v>
      </c>
      <c r="C8" s="492" t="s">
        <v>56</v>
      </c>
      <c r="D8" s="492" t="s">
        <v>236</v>
      </c>
      <c r="E8" s="503" t="s">
        <v>177</v>
      </c>
      <c r="F8" s="504"/>
      <c r="G8" s="504"/>
      <c r="H8" s="504"/>
      <c r="I8" s="504"/>
      <c r="J8" s="504"/>
      <c r="K8" s="504"/>
      <c r="L8" s="504"/>
      <c r="M8" s="504"/>
      <c r="N8" s="504"/>
      <c r="O8" s="504"/>
      <c r="P8" s="504"/>
      <c r="Q8" s="490"/>
      <c r="R8" s="490"/>
      <c r="S8" s="490"/>
      <c r="T8" s="490"/>
      <c r="U8" s="490"/>
      <c r="V8" s="490"/>
      <c r="W8" s="504"/>
      <c r="X8" s="504"/>
      <c r="Y8" s="504"/>
      <c r="Z8" s="504"/>
      <c r="AA8" s="504"/>
      <c r="AB8" s="505"/>
    </row>
    <row r="9" spans="1:28" ht="13.5" customHeight="1" thickBot="1" x14ac:dyDescent="0.25">
      <c r="A9" s="493"/>
      <c r="B9" s="493"/>
      <c r="C9" s="493"/>
      <c r="D9" s="493"/>
      <c r="E9" s="489" t="s">
        <v>424</v>
      </c>
      <c r="F9" s="490"/>
      <c r="G9" s="490"/>
      <c r="H9" s="490"/>
      <c r="I9" s="490"/>
      <c r="J9" s="491"/>
      <c r="K9" s="489" t="s">
        <v>425</v>
      </c>
      <c r="L9" s="490"/>
      <c r="M9" s="490"/>
      <c r="N9" s="490"/>
      <c r="O9" s="490"/>
      <c r="P9" s="491"/>
      <c r="Q9" s="488" t="s">
        <v>202</v>
      </c>
      <c r="R9" s="488"/>
      <c r="S9" s="488"/>
      <c r="T9" s="488"/>
      <c r="U9" s="488"/>
      <c r="V9" s="488"/>
      <c r="W9" s="489" t="s">
        <v>203</v>
      </c>
      <c r="X9" s="490"/>
      <c r="Y9" s="490"/>
      <c r="Z9" s="490"/>
      <c r="AA9" s="490"/>
      <c r="AB9" s="491"/>
    </row>
    <row r="10" spans="1:28" ht="13.5" thickBot="1" x14ac:dyDescent="0.25">
      <c r="A10" s="493"/>
      <c r="B10" s="493"/>
      <c r="C10" s="493"/>
      <c r="D10" s="493"/>
      <c r="E10" s="495" t="s">
        <v>199</v>
      </c>
      <c r="F10" s="497" t="s">
        <v>211</v>
      </c>
      <c r="G10" s="488"/>
      <c r="H10" s="488"/>
      <c r="I10" s="488"/>
      <c r="J10" s="498"/>
      <c r="K10" s="495" t="s">
        <v>199</v>
      </c>
      <c r="L10" s="497" t="s">
        <v>211</v>
      </c>
      <c r="M10" s="488"/>
      <c r="N10" s="488"/>
      <c r="O10" s="488"/>
      <c r="P10" s="498"/>
      <c r="Q10" s="500" t="s">
        <v>199</v>
      </c>
      <c r="R10" s="497" t="s">
        <v>211</v>
      </c>
      <c r="S10" s="488"/>
      <c r="T10" s="488"/>
      <c r="U10" s="488"/>
      <c r="V10" s="488"/>
      <c r="W10" s="495" t="s">
        <v>199</v>
      </c>
      <c r="X10" s="497" t="s">
        <v>211</v>
      </c>
      <c r="Y10" s="488"/>
      <c r="Z10" s="488"/>
      <c r="AA10" s="488"/>
      <c r="AB10" s="498"/>
    </row>
    <row r="11" spans="1:28" ht="26.25" thickBot="1" x14ac:dyDescent="0.25">
      <c r="A11" s="494"/>
      <c r="B11" s="494"/>
      <c r="C11" s="494"/>
      <c r="D11" s="494"/>
      <c r="E11" s="496"/>
      <c r="F11" s="306" t="s">
        <v>212</v>
      </c>
      <c r="G11" s="306" t="s">
        <v>213</v>
      </c>
      <c r="H11" s="306" t="s">
        <v>214</v>
      </c>
      <c r="I11" s="306" t="s">
        <v>215</v>
      </c>
      <c r="J11" s="307" t="s">
        <v>216</v>
      </c>
      <c r="K11" s="496"/>
      <c r="L11" s="410" t="s">
        <v>212</v>
      </c>
      <c r="M11" s="410" t="s">
        <v>213</v>
      </c>
      <c r="N11" s="410" t="s">
        <v>214</v>
      </c>
      <c r="O11" s="410" t="s">
        <v>215</v>
      </c>
      <c r="P11" s="307" t="s">
        <v>216</v>
      </c>
      <c r="Q11" s="501"/>
      <c r="R11" s="306" t="s">
        <v>212</v>
      </c>
      <c r="S11" s="306" t="s">
        <v>213</v>
      </c>
      <c r="T11" s="306" t="s">
        <v>214</v>
      </c>
      <c r="U11" s="306" t="s">
        <v>215</v>
      </c>
      <c r="V11" s="308" t="s">
        <v>216</v>
      </c>
      <c r="W11" s="496"/>
      <c r="X11" s="306" t="s">
        <v>212</v>
      </c>
      <c r="Y11" s="306" t="s">
        <v>213</v>
      </c>
      <c r="Z11" s="306" t="s">
        <v>214</v>
      </c>
      <c r="AA11" s="306" t="s">
        <v>215</v>
      </c>
      <c r="AB11" s="307" t="s">
        <v>216</v>
      </c>
    </row>
    <row r="12" spans="1:28" ht="14.25" x14ac:dyDescent="0.2">
      <c r="A12" s="502" t="s">
        <v>221</v>
      </c>
      <c r="B12" s="302" t="s">
        <v>339</v>
      </c>
      <c r="C12" s="303" t="s">
        <v>122</v>
      </c>
      <c r="D12" s="302" t="s">
        <v>33</v>
      </c>
      <c r="E12" s="304">
        <v>543</v>
      </c>
      <c r="F12" s="305">
        <v>18.600000000000001</v>
      </c>
      <c r="G12" s="305">
        <v>12</v>
      </c>
      <c r="H12" s="305">
        <v>6</v>
      </c>
      <c r="I12" s="305">
        <v>22</v>
      </c>
      <c r="J12" s="305">
        <v>40</v>
      </c>
      <c r="K12" s="304">
        <v>4224</v>
      </c>
      <c r="L12" s="305">
        <v>35.6</v>
      </c>
      <c r="M12" s="305">
        <v>20</v>
      </c>
      <c r="N12" s="305">
        <v>9</v>
      </c>
      <c r="O12" s="305">
        <v>45</v>
      </c>
      <c r="P12" s="305">
        <v>86</v>
      </c>
      <c r="Q12" s="304">
        <v>12881</v>
      </c>
      <c r="R12" s="305">
        <v>64.5</v>
      </c>
      <c r="S12" s="305">
        <v>35</v>
      </c>
      <c r="T12" s="305">
        <v>11</v>
      </c>
      <c r="U12" s="305">
        <v>90</v>
      </c>
      <c r="V12" s="305">
        <v>163</v>
      </c>
      <c r="W12" s="305">
        <v>204</v>
      </c>
      <c r="X12" s="305">
        <v>148.69999999999999</v>
      </c>
      <c r="Y12" s="305">
        <v>90.5</v>
      </c>
      <c r="Z12" s="305">
        <v>35</v>
      </c>
      <c r="AA12" s="305">
        <v>201.5</v>
      </c>
      <c r="AB12" s="305">
        <v>392</v>
      </c>
    </row>
    <row r="13" spans="1:28" ht="14.25" x14ac:dyDescent="0.2">
      <c r="A13" s="483"/>
      <c r="B13" s="298" t="s">
        <v>342</v>
      </c>
      <c r="C13" s="301" t="s">
        <v>128</v>
      </c>
      <c r="D13" s="298" t="s">
        <v>391</v>
      </c>
      <c r="E13" s="299">
        <v>1678</v>
      </c>
      <c r="F13" s="300">
        <v>32.700000000000003</v>
      </c>
      <c r="G13" s="300">
        <v>24</v>
      </c>
      <c r="H13" s="300">
        <v>14</v>
      </c>
      <c r="I13" s="300">
        <v>41</v>
      </c>
      <c r="J13" s="300">
        <v>68</v>
      </c>
      <c r="K13" s="299">
        <v>4512</v>
      </c>
      <c r="L13" s="300">
        <v>48.2</v>
      </c>
      <c r="M13" s="300">
        <v>37</v>
      </c>
      <c r="N13" s="300">
        <v>18</v>
      </c>
      <c r="O13" s="300">
        <v>64</v>
      </c>
      <c r="P13" s="300">
        <v>98</v>
      </c>
      <c r="Q13" s="299">
        <v>4963</v>
      </c>
      <c r="R13" s="300">
        <v>63.5</v>
      </c>
      <c r="S13" s="300">
        <v>44</v>
      </c>
      <c r="T13" s="300">
        <v>22</v>
      </c>
      <c r="U13" s="300">
        <v>84</v>
      </c>
      <c r="V13" s="300">
        <v>144</v>
      </c>
      <c r="W13" s="300">
        <v>282</v>
      </c>
      <c r="X13" s="300">
        <v>113.9</v>
      </c>
      <c r="Y13" s="300">
        <v>70</v>
      </c>
      <c r="Z13" s="300">
        <v>39</v>
      </c>
      <c r="AA13" s="300">
        <v>148</v>
      </c>
      <c r="AB13" s="300">
        <v>293</v>
      </c>
    </row>
    <row r="14" spans="1:28" ht="14.25" x14ac:dyDescent="0.2">
      <c r="A14" s="483"/>
      <c r="B14" s="482" t="s">
        <v>343</v>
      </c>
      <c r="C14" s="301" t="s">
        <v>129</v>
      </c>
      <c r="D14" s="298" t="s">
        <v>25</v>
      </c>
      <c r="E14" s="299">
        <v>4128</v>
      </c>
      <c r="F14" s="300">
        <v>66.900000000000006</v>
      </c>
      <c r="G14" s="300">
        <v>44</v>
      </c>
      <c r="H14" s="300">
        <v>22</v>
      </c>
      <c r="I14" s="300">
        <v>87</v>
      </c>
      <c r="J14" s="300">
        <v>153</v>
      </c>
      <c r="K14" s="299">
        <v>6210</v>
      </c>
      <c r="L14" s="300">
        <v>93.1</v>
      </c>
      <c r="M14" s="300">
        <v>58</v>
      </c>
      <c r="N14" s="300">
        <v>25</v>
      </c>
      <c r="O14" s="300">
        <v>124</v>
      </c>
      <c r="P14" s="300">
        <v>225</v>
      </c>
      <c r="Q14" s="299">
        <v>5745</v>
      </c>
      <c r="R14" s="300">
        <v>85.1</v>
      </c>
      <c r="S14" s="300">
        <v>42</v>
      </c>
      <c r="T14" s="300">
        <v>15</v>
      </c>
      <c r="U14" s="300">
        <v>114</v>
      </c>
      <c r="V14" s="300">
        <v>224</v>
      </c>
      <c r="W14" s="300">
        <v>49</v>
      </c>
      <c r="X14" s="300">
        <v>145.9</v>
      </c>
      <c r="Y14" s="300">
        <v>69</v>
      </c>
      <c r="Z14" s="300">
        <v>30</v>
      </c>
      <c r="AA14" s="300">
        <v>208</v>
      </c>
      <c r="AB14" s="300">
        <v>409</v>
      </c>
    </row>
    <row r="15" spans="1:28" ht="14.25" x14ac:dyDescent="0.2">
      <c r="A15" s="483"/>
      <c r="B15" s="482"/>
      <c r="C15" s="301" t="s">
        <v>130</v>
      </c>
      <c r="D15" s="298" t="s">
        <v>105</v>
      </c>
      <c r="E15" s="299">
        <v>2111</v>
      </c>
      <c r="F15" s="300">
        <v>31.6</v>
      </c>
      <c r="G15" s="300">
        <v>21</v>
      </c>
      <c r="H15" s="300">
        <v>12</v>
      </c>
      <c r="I15" s="300">
        <v>39</v>
      </c>
      <c r="J15" s="300">
        <v>68</v>
      </c>
      <c r="K15" s="299">
        <v>3818</v>
      </c>
      <c r="L15" s="300">
        <v>45.9</v>
      </c>
      <c r="M15" s="300">
        <v>29</v>
      </c>
      <c r="N15" s="300">
        <v>14</v>
      </c>
      <c r="O15" s="300">
        <v>59</v>
      </c>
      <c r="P15" s="300">
        <v>107</v>
      </c>
      <c r="Q15" s="299">
        <v>4926</v>
      </c>
      <c r="R15" s="300">
        <v>57.5</v>
      </c>
      <c r="S15" s="300">
        <v>37</v>
      </c>
      <c r="T15" s="300">
        <v>16</v>
      </c>
      <c r="U15" s="300">
        <v>76</v>
      </c>
      <c r="V15" s="300">
        <v>138</v>
      </c>
      <c r="W15" s="300">
        <v>214</v>
      </c>
      <c r="X15" s="300">
        <v>82.8</v>
      </c>
      <c r="Y15" s="300">
        <v>45</v>
      </c>
      <c r="Z15" s="300">
        <v>14</v>
      </c>
      <c r="AA15" s="300">
        <v>108</v>
      </c>
      <c r="AB15" s="300">
        <v>229</v>
      </c>
    </row>
    <row r="16" spans="1:28" ht="14.25" x14ac:dyDescent="0.2">
      <c r="A16" s="483"/>
      <c r="B16" s="482"/>
      <c r="C16" s="301" t="s">
        <v>131</v>
      </c>
      <c r="D16" s="298" t="s">
        <v>27</v>
      </c>
      <c r="E16" s="299">
        <v>3146</v>
      </c>
      <c r="F16" s="300">
        <v>47.9</v>
      </c>
      <c r="G16" s="300">
        <v>32</v>
      </c>
      <c r="H16" s="300">
        <v>17</v>
      </c>
      <c r="I16" s="300">
        <v>64</v>
      </c>
      <c r="J16" s="300">
        <v>108</v>
      </c>
      <c r="K16" s="299">
        <v>4677</v>
      </c>
      <c r="L16" s="300">
        <v>47.4</v>
      </c>
      <c r="M16" s="300">
        <v>28</v>
      </c>
      <c r="N16" s="300">
        <v>11</v>
      </c>
      <c r="O16" s="300">
        <v>64</v>
      </c>
      <c r="P16" s="300">
        <v>118</v>
      </c>
      <c r="Q16" s="299">
        <v>4467</v>
      </c>
      <c r="R16" s="300">
        <v>41</v>
      </c>
      <c r="S16" s="300">
        <v>18</v>
      </c>
      <c r="T16" s="300">
        <v>5</v>
      </c>
      <c r="U16" s="300">
        <v>53</v>
      </c>
      <c r="V16" s="300">
        <v>109</v>
      </c>
      <c r="W16" s="300">
        <v>106</v>
      </c>
      <c r="X16" s="300">
        <v>68.900000000000006</v>
      </c>
      <c r="Y16" s="300">
        <v>39</v>
      </c>
      <c r="Z16" s="300">
        <v>13</v>
      </c>
      <c r="AA16" s="300">
        <v>82</v>
      </c>
      <c r="AB16" s="300">
        <v>205</v>
      </c>
    </row>
    <row r="17" spans="1:28" ht="14.25" x14ac:dyDescent="0.2">
      <c r="A17" s="483"/>
      <c r="B17" s="482"/>
      <c r="C17" s="301" t="s">
        <v>132</v>
      </c>
      <c r="D17" s="298" t="s">
        <v>28</v>
      </c>
      <c r="E17" s="299">
        <v>341</v>
      </c>
      <c r="F17" s="300">
        <v>34</v>
      </c>
      <c r="G17" s="300">
        <v>28</v>
      </c>
      <c r="H17" s="300">
        <v>14</v>
      </c>
      <c r="I17" s="300">
        <v>44</v>
      </c>
      <c r="J17" s="300">
        <v>70</v>
      </c>
      <c r="K17" s="299">
        <v>2966</v>
      </c>
      <c r="L17" s="300">
        <v>46.3</v>
      </c>
      <c r="M17" s="300">
        <v>37</v>
      </c>
      <c r="N17" s="300">
        <v>20</v>
      </c>
      <c r="O17" s="300">
        <v>60</v>
      </c>
      <c r="P17" s="300">
        <v>90</v>
      </c>
      <c r="Q17" s="299">
        <v>2842</v>
      </c>
      <c r="R17" s="300">
        <v>51</v>
      </c>
      <c r="S17" s="300">
        <v>34</v>
      </c>
      <c r="T17" s="300">
        <v>13</v>
      </c>
      <c r="U17" s="300">
        <v>67</v>
      </c>
      <c r="V17" s="300">
        <v>119</v>
      </c>
      <c r="W17" s="300">
        <v>7</v>
      </c>
      <c r="X17" s="300">
        <v>35.4</v>
      </c>
      <c r="Y17" s="300">
        <v>24</v>
      </c>
      <c r="Z17" s="300">
        <v>19</v>
      </c>
      <c r="AA17" s="300">
        <v>58</v>
      </c>
      <c r="AB17" s="300">
        <v>98</v>
      </c>
    </row>
    <row r="18" spans="1:28" ht="14.25" x14ac:dyDescent="0.2">
      <c r="A18" s="483"/>
      <c r="B18" s="485" t="s">
        <v>344</v>
      </c>
      <c r="C18" s="301" t="s">
        <v>135</v>
      </c>
      <c r="D18" s="298" t="s">
        <v>26</v>
      </c>
      <c r="E18" s="299">
        <v>2841</v>
      </c>
      <c r="F18" s="300">
        <v>41.5</v>
      </c>
      <c r="G18" s="300">
        <v>27</v>
      </c>
      <c r="H18" s="300">
        <v>14</v>
      </c>
      <c r="I18" s="300">
        <v>53</v>
      </c>
      <c r="J18" s="300">
        <v>94</v>
      </c>
      <c r="K18" s="299">
        <v>7012</v>
      </c>
      <c r="L18" s="300">
        <v>80.400000000000006</v>
      </c>
      <c r="M18" s="300">
        <v>55</v>
      </c>
      <c r="N18" s="300">
        <v>23</v>
      </c>
      <c r="O18" s="300">
        <v>113</v>
      </c>
      <c r="P18" s="300">
        <v>186</v>
      </c>
      <c r="Q18" s="299">
        <v>8766</v>
      </c>
      <c r="R18" s="300">
        <v>96.6</v>
      </c>
      <c r="S18" s="300">
        <v>68</v>
      </c>
      <c r="T18" s="300">
        <v>23</v>
      </c>
      <c r="U18" s="300">
        <v>144</v>
      </c>
      <c r="V18" s="300">
        <v>228</v>
      </c>
      <c r="W18" s="300">
        <v>322</v>
      </c>
      <c r="X18" s="300">
        <v>162.69999999999999</v>
      </c>
      <c r="Y18" s="300">
        <v>122</v>
      </c>
      <c r="Z18" s="300">
        <v>46</v>
      </c>
      <c r="AA18" s="300">
        <v>252</v>
      </c>
      <c r="AB18" s="300">
        <v>357</v>
      </c>
    </row>
    <row r="19" spans="1:28" ht="14.25" x14ac:dyDescent="0.2">
      <c r="A19" s="483"/>
      <c r="B19" s="487"/>
      <c r="C19" s="301" t="s">
        <v>137</v>
      </c>
      <c r="D19" s="298" t="s">
        <v>19</v>
      </c>
      <c r="E19" s="299">
        <v>2283</v>
      </c>
      <c r="F19" s="300">
        <v>43.2</v>
      </c>
      <c r="G19" s="300">
        <v>23</v>
      </c>
      <c r="H19" s="300">
        <v>14</v>
      </c>
      <c r="I19" s="300">
        <v>42</v>
      </c>
      <c r="J19" s="300">
        <v>79</v>
      </c>
      <c r="K19" s="299">
        <v>5644</v>
      </c>
      <c r="L19" s="300">
        <v>55.8</v>
      </c>
      <c r="M19" s="300">
        <v>34</v>
      </c>
      <c r="N19" s="300">
        <v>17</v>
      </c>
      <c r="O19" s="300">
        <v>72</v>
      </c>
      <c r="P19" s="300">
        <v>125</v>
      </c>
      <c r="Q19" s="299">
        <v>7629</v>
      </c>
      <c r="R19" s="300">
        <v>71.3</v>
      </c>
      <c r="S19" s="300">
        <v>49</v>
      </c>
      <c r="T19" s="300">
        <v>20</v>
      </c>
      <c r="U19" s="300">
        <v>99</v>
      </c>
      <c r="V19" s="300">
        <v>161</v>
      </c>
      <c r="W19" s="300">
        <v>60</v>
      </c>
      <c r="X19" s="300">
        <v>99.8</v>
      </c>
      <c r="Y19" s="300">
        <v>70.5</v>
      </c>
      <c r="Z19" s="300">
        <v>31.5</v>
      </c>
      <c r="AA19" s="300">
        <v>122.5</v>
      </c>
      <c r="AB19" s="300">
        <v>234.5</v>
      </c>
    </row>
    <row r="20" spans="1:28" ht="14.25" x14ac:dyDescent="0.2">
      <c r="A20" s="483"/>
      <c r="B20" s="486"/>
      <c r="C20" s="301" t="s">
        <v>379</v>
      </c>
      <c r="D20" s="337" t="s">
        <v>378</v>
      </c>
      <c r="E20" s="299">
        <v>2705</v>
      </c>
      <c r="F20" s="300">
        <v>16.3</v>
      </c>
      <c r="G20" s="300">
        <v>12</v>
      </c>
      <c r="H20" s="300">
        <v>7</v>
      </c>
      <c r="I20" s="300">
        <v>20</v>
      </c>
      <c r="J20" s="300">
        <v>32</v>
      </c>
      <c r="K20" s="299">
        <v>11086</v>
      </c>
      <c r="L20" s="300">
        <v>52.1</v>
      </c>
      <c r="M20" s="300">
        <v>27</v>
      </c>
      <c r="N20" s="300">
        <v>12</v>
      </c>
      <c r="O20" s="300">
        <v>67</v>
      </c>
      <c r="P20" s="300">
        <v>131</v>
      </c>
      <c r="Q20" s="299">
        <v>10078</v>
      </c>
      <c r="R20" s="300">
        <v>88.2</v>
      </c>
      <c r="S20" s="300">
        <v>49</v>
      </c>
      <c r="T20" s="300">
        <v>16</v>
      </c>
      <c r="U20" s="300">
        <v>127</v>
      </c>
      <c r="V20" s="300">
        <v>222</v>
      </c>
      <c r="W20" s="300">
        <v>422</v>
      </c>
      <c r="X20" s="300">
        <v>181.2</v>
      </c>
      <c r="Y20" s="300">
        <v>130.5</v>
      </c>
      <c r="Z20" s="300">
        <v>42</v>
      </c>
      <c r="AA20" s="300">
        <v>277</v>
      </c>
      <c r="AB20" s="300">
        <v>429</v>
      </c>
    </row>
    <row r="21" spans="1:28" ht="14.25" x14ac:dyDescent="0.2">
      <c r="A21" s="483"/>
      <c r="B21" s="482" t="s">
        <v>275</v>
      </c>
      <c r="C21" s="301" t="s">
        <v>138</v>
      </c>
      <c r="D21" s="298" t="s">
        <v>17</v>
      </c>
      <c r="E21" s="300">
        <v>373</v>
      </c>
      <c r="F21" s="300">
        <v>8.6</v>
      </c>
      <c r="G21" s="300">
        <v>3</v>
      </c>
      <c r="H21" s="300">
        <v>1</v>
      </c>
      <c r="I21" s="300">
        <v>9</v>
      </c>
      <c r="J21" s="300">
        <v>22</v>
      </c>
      <c r="K21" s="300">
        <v>1382</v>
      </c>
      <c r="L21" s="300">
        <v>13.7</v>
      </c>
      <c r="M21" s="300">
        <v>4</v>
      </c>
      <c r="N21" s="300">
        <v>2</v>
      </c>
      <c r="O21" s="300">
        <v>15</v>
      </c>
      <c r="P21" s="300">
        <v>34</v>
      </c>
      <c r="Q21" s="299">
        <v>2454</v>
      </c>
      <c r="R21" s="300">
        <v>14.5</v>
      </c>
      <c r="S21" s="300">
        <v>4</v>
      </c>
      <c r="T21" s="300">
        <v>2</v>
      </c>
      <c r="U21" s="300">
        <v>19</v>
      </c>
      <c r="V21" s="300">
        <v>37</v>
      </c>
      <c r="W21" s="300">
        <v>157</v>
      </c>
      <c r="X21" s="300">
        <v>10.3</v>
      </c>
      <c r="Y21" s="300">
        <v>3</v>
      </c>
      <c r="Z21" s="300">
        <v>1</v>
      </c>
      <c r="AA21" s="300">
        <v>12</v>
      </c>
      <c r="AB21" s="300">
        <v>25</v>
      </c>
    </row>
    <row r="22" spans="1:28" ht="14.25" x14ac:dyDescent="0.2">
      <c r="A22" s="483"/>
      <c r="B22" s="482"/>
      <c r="C22" s="301" t="s">
        <v>139</v>
      </c>
      <c r="D22" s="298" t="s">
        <v>18</v>
      </c>
      <c r="E22" s="299">
        <v>424</v>
      </c>
      <c r="F22" s="300">
        <v>18.3</v>
      </c>
      <c r="G22" s="300">
        <v>13</v>
      </c>
      <c r="H22" s="300">
        <v>8</v>
      </c>
      <c r="I22" s="300">
        <v>21</v>
      </c>
      <c r="J22" s="300">
        <v>36</v>
      </c>
      <c r="K22" s="299">
        <v>3887</v>
      </c>
      <c r="L22" s="300">
        <v>34.5</v>
      </c>
      <c r="M22" s="300">
        <v>19</v>
      </c>
      <c r="N22" s="300">
        <v>11</v>
      </c>
      <c r="O22" s="300">
        <v>41</v>
      </c>
      <c r="P22" s="300">
        <v>79</v>
      </c>
      <c r="Q22" s="299">
        <v>7767</v>
      </c>
      <c r="R22" s="300">
        <v>59</v>
      </c>
      <c r="S22" s="300">
        <v>28</v>
      </c>
      <c r="T22" s="300">
        <v>11</v>
      </c>
      <c r="U22" s="300">
        <v>74</v>
      </c>
      <c r="V22" s="300">
        <v>154</v>
      </c>
      <c r="W22" s="300">
        <v>400</v>
      </c>
      <c r="X22" s="300">
        <v>78.900000000000006</v>
      </c>
      <c r="Y22" s="300">
        <v>40.5</v>
      </c>
      <c r="Z22" s="300">
        <v>11</v>
      </c>
      <c r="AA22" s="300">
        <v>99.5</v>
      </c>
      <c r="AB22" s="300">
        <v>213</v>
      </c>
    </row>
    <row r="23" spans="1:28" ht="14.25" x14ac:dyDescent="0.2">
      <c r="A23" s="483"/>
      <c r="B23" s="482"/>
      <c r="C23" s="301" t="s">
        <v>140</v>
      </c>
      <c r="D23" s="298" t="s">
        <v>20</v>
      </c>
      <c r="E23" s="299">
        <v>1238</v>
      </c>
      <c r="F23" s="300">
        <v>18.8</v>
      </c>
      <c r="G23" s="300">
        <v>14</v>
      </c>
      <c r="H23" s="300">
        <v>9</v>
      </c>
      <c r="I23" s="300">
        <v>23</v>
      </c>
      <c r="J23" s="300">
        <v>38</v>
      </c>
      <c r="K23" s="299">
        <v>3608</v>
      </c>
      <c r="L23" s="300">
        <v>32.200000000000003</v>
      </c>
      <c r="M23" s="300">
        <v>20</v>
      </c>
      <c r="N23" s="300">
        <v>11</v>
      </c>
      <c r="O23" s="300">
        <v>40</v>
      </c>
      <c r="P23" s="300">
        <v>71</v>
      </c>
      <c r="Q23" s="299">
        <v>6857</v>
      </c>
      <c r="R23" s="300">
        <v>35.700000000000003</v>
      </c>
      <c r="S23" s="300">
        <v>21</v>
      </c>
      <c r="T23" s="300">
        <v>10</v>
      </c>
      <c r="U23" s="300">
        <v>45</v>
      </c>
      <c r="V23" s="300">
        <v>84</v>
      </c>
      <c r="W23" s="300">
        <v>434</v>
      </c>
      <c r="X23" s="300">
        <v>28</v>
      </c>
      <c r="Y23" s="300">
        <v>16</v>
      </c>
      <c r="Z23" s="300">
        <v>8</v>
      </c>
      <c r="AA23" s="300">
        <v>32</v>
      </c>
      <c r="AB23" s="300">
        <v>62</v>
      </c>
    </row>
    <row r="24" spans="1:28" ht="14.25" x14ac:dyDescent="0.2">
      <c r="A24" s="483"/>
      <c r="B24" s="482" t="s">
        <v>277</v>
      </c>
      <c r="C24" s="301" t="s">
        <v>142</v>
      </c>
      <c r="D24" s="298" t="s">
        <v>38</v>
      </c>
      <c r="E24" s="299">
        <v>3069</v>
      </c>
      <c r="F24" s="300">
        <v>25.6</v>
      </c>
      <c r="G24" s="300">
        <v>16</v>
      </c>
      <c r="H24" s="300">
        <v>7</v>
      </c>
      <c r="I24" s="300">
        <v>32</v>
      </c>
      <c r="J24" s="300">
        <v>61</v>
      </c>
      <c r="K24" s="299">
        <v>9688</v>
      </c>
      <c r="L24" s="300">
        <v>51.7</v>
      </c>
      <c r="M24" s="300">
        <v>31</v>
      </c>
      <c r="N24" s="300">
        <v>11</v>
      </c>
      <c r="O24" s="300">
        <v>70</v>
      </c>
      <c r="P24" s="300">
        <v>129</v>
      </c>
      <c r="Q24" s="299">
        <v>11734</v>
      </c>
      <c r="R24" s="300">
        <v>55.9</v>
      </c>
      <c r="S24" s="300">
        <v>26</v>
      </c>
      <c r="T24" s="300">
        <v>7</v>
      </c>
      <c r="U24" s="300">
        <v>74</v>
      </c>
      <c r="V24" s="300">
        <v>150</v>
      </c>
      <c r="W24" s="300">
        <v>555</v>
      </c>
      <c r="X24" s="300">
        <v>129.19999999999999</v>
      </c>
      <c r="Y24" s="300">
        <v>84</v>
      </c>
      <c r="Z24" s="300">
        <v>33</v>
      </c>
      <c r="AA24" s="300">
        <v>188</v>
      </c>
      <c r="AB24" s="300">
        <v>308</v>
      </c>
    </row>
    <row r="25" spans="1:28" ht="14.25" x14ac:dyDescent="0.2">
      <c r="A25" s="483"/>
      <c r="B25" s="482"/>
      <c r="C25" s="301" t="s">
        <v>143</v>
      </c>
      <c r="D25" s="298" t="s">
        <v>39</v>
      </c>
      <c r="E25" s="299">
        <v>5793</v>
      </c>
      <c r="F25" s="300">
        <v>15.3</v>
      </c>
      <c r="G25" s="300">
        <v>8</v>
      </c>
      <c r="H25" s="300">
        <v>3</v>
      </c>
      <c r="I25" s="300">
        <v>18</v>
      </c>
      <c r="J25" s="300">
        <v>37</v>
      </c>
      <c r="K25" s="299">
        <v>6067</v>
      </c>
      <c r="L25" s="300">
        <v>26.9</v>
      </c>
      <c r="M25" s="300">
        <v>12</v>
      </c>
      <c r="N25" s="300">
        <v>4</v>
      </c>
      <c r="O25" s="300">
        <v>33</v>
      </c>
      <c r="P25" s="300">
        <v>70</v>
      </c>
      <c r="Q25" s="299">
        <v>4312</v>
      </c>
      <c r="R25" s="300">
        <v>31.2</v>
      </c>
      <c r="S25" s="300">
        <v>14</v>
      </c>
      <c r="T25" s="300">
        <v>4</v>
      </c>
      <c r="U25" s="300">
        <v>40.5</v>
      </c>
      <c r="V25" s="300">
        <v>83</v>
      </c>
      <c r="W25" s="300">
        <v>219</v>
      </c>
      <c r="X25" s="300">
        <v>51</v>
      </c>
      <c r="Y25" s="300">
        <v>28</v>
      </c>
      <c r="Z25" s="300">
        <v>10</v>
      </c>
      <c r="AA25" s="300">
        <v>75</v>
      </c>
      <c r="AB25" s="300">
        <v>142</v>
      </c>
    </row>
    <row r="26" spans="1:28" ht="14.25" x14ac:dyDescent="0.2">
      <c r="A26" s="483"/>
      <c r="B26" s="482"/>
      <c r="C26" s="301" t="s">
        <v>144</v>
      </c>
      <c r="D26" s="298" t="s">
        <v>42</v>
      </c>
      <c r="E26" s="299">
        <v>2234</v>
      </c>
      <c r="F26" s="300">
        <v>47.1</v>
      </c>
      <c r="G26" s="300">
        <v>26</v>
      </c>
      <c r="H26" s="300">
        <v>12</v>
      </c>
      <c r="I26" s="300">
        <v>54</v>
      </c>
      <c r="J26" s="300">
        <v>112</v>
      </c>
      <c r="K26" s="299">
        <v>8600</v>
      </c>
      <c r="L26" s="300">
        <v>63.4</v>
      </c>
      <c r="M26" s="300">
        <v>31</v>
      </c>
      <c r="N26" s="300">
        <v>12</v>
      </c>
      <c r="O26" s="300">
        <v>78.5</v>
      </c>
      <c r="P26" s="300">
        <v>157.5</v>
      </c>
      <c r="Q26" s="299">
        <v>8153</v>
      </c>
      <c r="R26" s="300">
        <v>67.8</v>
      </c>
      <c r="S26" s="300">
        <v>32</v>
      </c>
      <c r="T26" s="300">
        <v>11</v>
      </c>
      <c r="U26" s="300">
        <v>83</v>
      </c>
      <c r="V26" s="300">
        <v>170</v>
      </c>
      <c r="W26" s="300">
        <v>14</v>
      </c>
      <c r="X26" s="300">
        <v>83.6</v>
      </c>
      <c r="Y26" s="300">
        <v>41.5</v>
      </c>
      <c r="Z26" s="300">
        <v>30</v>
      </c>
      <c r="AA26" s="300">
        <v>171</v>
      </c>
      <c r="AB26" s="300">
        <v>208</v>
      </c>
    </row>
    <row r="27" spans="1:28" ht="12.75" customHeight="1" x14ac:dyDescent="0.2">
      <c r="A27" s="483"/>
      <c r="B27" s="482" t="s">
        <v>278</v>
      </c>
      <c r="C27" s="301" t="s">
        <v>384</v>
      </c>
      <c r="D27" s="298" t="s">
        <v>43</v>
      </c>
      <c r="E27" s="299">
        <v>4589</v>
      </c>
      <c r="F27" s="300">
        <v>60</v>
      </c>
      <c r="G27" s="300">
        <v>29</v>
      </c>
      <c r="H27" s="300">
        <v>11</v>
      </c>
      <c r="I27" s="300">
        <v>78</v>
      </c>
      <c r="J27" s="300">
        <v>161</v>
      </c>
      <c r="K27" s="299">
        <v>9524</v>
      </c>
      <c r="L27" s="300">
        <v>81.099999999999994</v>
      </c>
      <c r="M27" s="300">
        <v>38</v>
      </c>
      <c r="N27" s="300">
        <v>12</v>
      </c>
      <c r="O27" s="300">
        <v>102.5</v>
      </c>
      <c r="P27" s="300">
        <v>221</v>
      </c>
      <c r="Q27" s="299">
        <v>7968</v>
      </c>
      <c r="R27" s="300">
        <v>88.9</v>
      </c>
      <c r="S27" s="300">
        <v>36</v>
      </c>
      <c r="T27" s="300">
        <v>10</v>
      </c>
      <c r="U27" s="300">
        <v>107</v>
      </c>
      <c r="V27" s="300">
        <v>264</v>
      </c>
      <c r="W27" s="300">
        <v>55</v>
      </c>
      <c r="X27" s="300">
        <v>299.2</v>
      </c>
      <c r="Y27" s="300">
        <v>245</v>
      </c>
      <c r="Z27" s="300">
        <v>56</v>
      </c>
      <c r="AA27" s="300">
        <v>470</v>
      </c>
      <c r="AB27" s="300">
        <v>761</v>
      </c>
    </row>
    <row r="28" spans="1:28" ht="14.25" x14ac:dyDescent="0.2">
      <c r="A28" s="483"/>
      <c r="B28" s="482"/>
      <c r="C28" s="301" t="s">
        <v>145</v>
      </c>
      <c r="D28" s="298" t="s">
        <v>44</v>
      </c>
      <c r="E28" s="299">
        <v>2321</v>
      </c>
      <c r="F28" s="300">
        <v>22.6</v>
      </c>
      <c r="G28" s="300">
        <v>14</v>
      </c>
      <c r="H28" s="300">
        <v>7</v>
      </c>
      <c r="I28" s="300">
        <v>28</v>
      </c>
      <c r="J28" s="300">
        <v>50</v>
      </c>
      <c r="K28" s="299">
        <v>7272</v>
      </c>
      <c r="L28" s="300">
        <v>39.4</v>
      </c>
      <c r="M28" s="300">
        <v>20</v>
      </c>
      <c r="N28" s="300">
        <v>9</v>
      </c>
      <c r="O28" s="300">
        <v>49</v>
      </c>
      <c r="P28" s="300">
        <v>98</v>
      </c>
      <c r="Q28" s="299">
        <v>9878</v>
      </c>
      <c r="R28" s="300">
        <v>47.9</v>
      </c>
      <c r="S28" s="300">
        <v>21</v>
      </c>
      <c r="T28" s="300">
        <v>8</v>
      </c>
      <c r="U28" s="300">
        <v>59</v>
      </c>
      <c r="V28" s="300">
        <v>127</v>
      </c>
      <c r="W28" s="300">
        <v>484</v>
      </c>
      <c r="X28" s="300">
        <v>96.3</v>
      </c>
      <c r="Y28" s="300">
        <v>43</v>
      </c>
      <c r="Z28" s="300">
        <v>11.5</v>
      </c>
      <c r="AA28" s="300">
        <v>144.5</v>
      </c>
      <c r="AB28" s="300">
        <v>269</v>
      </c>
    </row>
    <row r="29" spans="1:28" ht="14.25" x14ac:dyDescent="0.2">
      <c r="A29" s="483"/>
      <c r="B29" s="482" t="s">
        <v>2</v>
      </c>
      <c r="C29" s="482"/>
      <c r="D29" s="482"/>
      <c r="E29" s="299">
        <v>39817</v>
      </c>
      <c r="F29" s="300">
        <v>36.799999999999997</v>
      </c>
      <c r="G29" s="300">
        <v>20</v>
      </c>
      <c r="H29" s="300">
        <v>9</v>
      </c>
      <c r="I29" s="300">
        <v>43</v>
      </c>
      <c r="J29" s="300">
        <v>88</v>
      </c>
      <c r="K29" s="299">
        <v>100177</v>
      </c>
      <c r="L29" s="300">
        <v>54.6</v>
      </c>
      <c r="M29" s="300">
        <v>29</v>
      </c>
      <c r="N29" s="300">
        <v>12</v>
      </c>
      <c r="O29" s="300">
        <v>68</v>
      </c>
      <c r="P29" s="300">
        <v>133</v>
      </c>
      <c r="Q29" s="299">
        <v>121420</v>
      </c>
      <c r="R29" s="300">
        <v>64.099999999999994</v>
      </c>
      <c r="S29" s="300">
        <v>32</v>
      </c>
      <c r="T29" s="300">
        <v>11</v>
      </c>
      <c r="U29" s="300">
        <v>84</v>
      </c>
      <c r="V29" s="300">
        <v>165</v>
      </c>
      <c r="W29" s="299">
        <v>3984</v>
      </c>
      <c r="X29" s="300">
        <v>106</v>
      </c>
      <c r="Y29" s="300">
        <v>52</v>
      </c>
      <c r="Z29" s="300">
        <v>15</v>
      </c>
      <c r="AA29" s="300">
        <v>147</v>
      </c>
      <c r="AB29" s="300">
        <v>288</v>
      </c>
    </row>
    <row r="30" spans="1:28" ht="14.25" x14ac:dyDescent="0.2">
      <c r="A30" s="483" t="s">
        <v>222</v>
      </c>
      <c r="B30" s="482" t="s">
        <v>339</v>
      </c>
      <c r="C30" s="301" t="s">
        <v>420</v>
      </c>
      <c r="D30" s="298" t="s">
        <v>59</v>
      </c>
      <c r="E30" s="299">
        <v>3055</v>
      </c>
      <c r="F30" s="300">
        <v>51.8</v>
      </c>
      <c r="G30" s="300">
        <v>28</v>
      </c>
      <c r="H30" s="300">
        <v>14</v>
      </c>
      <c r="I30" s="300">
        <v>64</v>
      </c>
      <c r="J30" s="300">
        <v>125</v>
      </c>
      <c r="K30" s="299">
        <v>8011</v>
      </c>
      <c r="L30" s="300">
        <v>134.1</v>
      </c>
      <c r="M30" s="300">
        <v>79</v>
      </c>
      <c r="N30" s="300">
        <v>27</v>
      </c>
      <c r="O30" s="300">
        <v>199</v>
      </c>
      <c r="P30" s="300">
        <v>342</v>
      </c>
      <c r="Q30" s="299">
        <v>7460</v>
      </c>
      <c r="R30" s="300">
        <v>104.2</v>
      </c>
      <c r="S30" s="300">
        <v>57</v>
      </c>
      <c r="T30" s="300">
        <v>23</v>
      </c>
      <c r="U30" s="300">
        <v>124</v>
      </c>
      <c r="V30" s="300">
        <v>268</v>
      </c>
      <c r="W30" s="299">
        <v>461</v>
      </c>
      <c r="X30" s="300">
        <v>147.5</v>
      </c>
      <c r="Y30" s="300">
        <v>95</v>
      </c>
      <c r="Z30" s="300">
        <v>35</v>
      </c>
      <c r="AA30" s="300">
        <v>205</v>
      </c>
      <c r="AB30" s="300">
        <v>370</v>
      </c>
    </row>
    <row r="31" spans="1:28" ht="14.25" x14ac:dyDescent="0.2">
      <c r="A31" s="483"/>
      <c r="B31" s="482"/>
      <c r="C31" s="301" t="s">
        <v>121</v>
      </c>
      <c r="D31" s="298" t="s">
        <v>31</v>
      </c>
      <c r="E31" s="299">
        <v>3992</v>
      </c>
      <c r="F31" s="300">
        <v>26.1</v>
      </c>
      <c r="G31" s="300">
        <v>18</v>
      </c>
      <c r="H31" s="300">
        <v>10</v>
      </c>
      <c r="I31" s="300">
        <v>33</v>
      </c>
      <c r="J31" s="300">
        <v>57</v>
      </c>
      <c r="K31" s="299">
        <v>14925</v>
      </c>
      <c r="L31" s="300">
        <v>40.200000000000003</v>
      </c>
      <c r="M31" s="300">
        <v>23</v>
      </c>
      <c r="N31" s="300">
        <v>11</v>
      </c>
      <c r="O31" s="300">
        <v>51</v>
      </c>
      <c r="P31" s="300">
        <v>97</v>
      </c>
      <c r="Q31" s="299">
        <v>14010</v>
      </c>
      <c r="R31" s="300">
        <v>49.5</v>
      </c>
      <c r="S31" s="300">
        <v>24</v>
      </c>
      <c r="T31" s="300">
        <v>8</v>
      </c>
      <c r="U31" s="300">
        <v>62</v>
      </c>
      <c r="V31" s="300">
        <v>128</v>
      </c>
      <c r="W31" s="299">
        <v>562</v>
      </c>
      <c r="X31" s="300">
        <v>150.1</v>
      </c>
      <c r="Y31" s="300">
        <v>104</v>
      </c>
      <c r="Z31" s="300">
        <v>31</v>
      </c>
      <c r="AA31" s="300">
        <v>223</v>
      </c>
      <c r="AB31" s="300">
        <v>347</v>
      </c>
    </row>
    <row r="32" spans="1:28" ht="14.25" x14ac:dyDescent="0.2">
      <c r="A32" s="483"/>
      <c r="B32" s="482"/>
      <c r="C32" s="301" t="s">
        <v>111</v>
      </c>
      <c r="D32" s="298" t="s">
        <v>32</v>
      </c>
      <c r="E32" s="299">
        <v>4679</v>
      </c>
      <c r="F32" s="300">
        <v>20.7</v>
      </c>
      <c r="G32" s="300">
        <v>12</v>
      </c>
      <c r="H32" s="300">
        <v>5</v>
      </c>
      <c r="I32" s="300">
        <v>25</v>
      </c>
      <c r="J32" s="300">
        <v>48</v>
      </c>
      <c r="K32" s="299">
        <v>9828</v>
      </c>
      <c r="L32" s="300">
        <v>37.4</v>
      </c>
      <c r="M32" s="300">
        <v>21</v>
      </c>
      <c r="N32" s="300">
        <v>7</v>
      </c>
      <c r="O32" s="300">
        <v>49</v>
      </c>
      <c r="P32" s="300">
        <v>93</v>
      </c>
      <c r="Q32" s="299">
        <v>10508</v>
      </c>
      <c r="R32" s="300">
        <v>64.8</v>
      </c>
      <c r="S32" s="300">
        <v>40</v>
      </c>
      <c r="T32" s="300">
        <v>14</v>
      </c>
      <c r="U32" s="300">
        <v>92</v>
      </c>
      <c r="V32" s="300">
        <v>159</v>
      </c>
      <c r="W32" s="300">
        <v>1021</v>
      </c>
      <c r="X32" s="300">
        <v>85.1</v>
      </c>
      <c r="Y32" s="300">
        <v>48</v>
      </c>
      <c r="Z32" s="300">
        <v>21</v>
      </c>
      <c r="AA32" s="300">
        <v>111</v>
      </c>
      <c r="AB32" s="300">
        <v>211</v>
      </c>
    </row>
    <row r="33" spans="1:28" ht="14.25" x14ac:dyDescent="0.2">
      <c r="A33" s="483"/>
      <c r="B33" s="482"/>
      <c r="C33" s="301" t="s">
        <v>124</v>
      </c>
      <c r="D33" s="298" t="s">
        <v>37</v>
      </c>
      <c r="E33" s="299">
        <v>1980</v>
      </c>
      <c r="F33" s="300">
        <v>25.2</v>
      </c>
      <c r="G33" s="300">
        <v>17</v>
      </c>
      <c r="H33" s="300">
        <v>10</v>
      </c>
      <c r="I33" s="300">
        <v>32</v>
      </c>
      <c r="J33" s="300">
        <v>54</v>
      </c>
      <c r="K33" s="299">
        <v>5777</v>
      </c>
      <c r="L33" s="300">
        <v>42.6</v>
      </c>
      <c r="M33" s="300">
        <v>29</v>
      </c>
      <c r="N33" s="300">
        <v>14</v>
      </c>
      <c r="O33" s="300">
        <v>57</v>
      </c>
      <c r="P33" s="300">
        <v>97</v>
      </c>
      <c r="Q33" s="299">
        <v>8514</v>
      </c>
      <c r="R33" s="300">
        <v>65.599999999999994</v>
      </c>
      <c r="S33" s="300">
        <v>47</v>
      </c>
      <c r="T33" s="300">
        <v>20</v>
      </c>
      <c r="U33" s="300">
        <v>92</v>
      </c>
      <c r="V33" s="300">
        <v>147</v>
      </c>
      <c r="W33" s="300">
        <v>126</v>
      </c>
      <c r="X33" s="300">
        <v>134.5</v>
      </c>
      <c r="Y33" s="300">
        <v>87</v>
      </c>
      <c r="Z33" s="300">
        <v>32</v>
      </c>
      <c r="AA33" s="300">
        <v>180</v>
      </c>
      <c r="AB33" s="300">
        <v>370</v>
      </c>
    </row>
    <row r="34" spans="1:28" ht="14.25" x14ac:dyDescent="0.2">
      <c r="A34" s="483"/>
      <c r="B34" s="482"/>
      <c r="C34" s="301" t="s">
        <v>374</v>
      </c>
      <c r="D34" s="298" t="s">
        <v>58</v>
      </c>
      <c r="E34" s="299">
        <v>5126</v>
      </c>
      <c r="F34" s="300">
        <v>30.9</v>
      </c>
      <c r="G34" s="300">
        <v>19</v>
      </c>
      <c r="H34" s="300">
        <v>10</v>
      </c>
      <c r="I34" s="300">
        <v>38</v>
      </c>
      <c r="J34" s="300">
        <v>67</v>
      </c>
      <c r="K34" s="299">
        <v>7117</v>
      </c>
      <c r="L34" s="300">
        <v>116.6</v>
      </c>
      <c r="M34" s="300">
        <v>99</v>
      </c>
      <c r="N34" s="300">
        <v>45</v>
      </c>
      <c r="O34" s="300">
        <v>159</v>
      </c>
      <c r="P34" s="300">
        <v>235</v>
      </c>
      <c r="Q34" s="299">
        <v>6363</v>
      </c>
      <c r="R34" s="300">
        <v>114.8</v>
      </c>
      <c r="S34" s="300">
        <v>94</v>
      </c>
      <c r="T34" s="300">
        <v>39</v>
      </c>
      <c r="U34" s="300">
        <v>155</v>
      </c>
      <c r="V34" s="300">
        <v>240</v>
      </c>
      <c r="W34" s="300">
        <v>216</v>
      </c>
      <c r="X34" s="300">
        <v>147.4</v>
      </c>
      <c r="Y34" s="300">
        <v>107.5</v>
      </c>
      <c r="Z34" s="300">
        <v>40</v>
      </c>
      <c r="AA34" s="300">
        <v>216</v>
      </c>
      <c r="AB34" s="300">
        <v>326</v>
      </c>
    </row>
    <row r="35" spans="1:28" ht="14.25" x14ac:dyDescent="0.2">
      <c r="A35" s="483"/>
      <c r="B35" s="482" t="s">
        <v>340</v>
      </c>
      <c r="C35" s="301" t="s">
        <v>375</v>
      </c>
      <c r="D35" s="298" t="s">
        <v>30</v>
      </c>
      <c r="E35" s="299">
        <v>11220</v>
      </c>
      <c r="F35" s="300">
        <v>69.099999999999994</v>
      </c>
      <c r="G35" s="300">
        <v>41</v>
      </c>
      <c r="H35" s="300">
        <v>20</v>
      </c>
      <c r="I35" s="300">
        <v>92</v>
      </c>
      <c r="J35" s="300">
        <v>172</v>
      </c>
      <c r="K35" s="299">
        <v>18804</v>
      </c>
      <c r="L35" s="300">
        <v>105.1</v>
      </c>
      <c r="M35" s="300">
        <v>65</v>
      </c>
      <c r="N35" s="300">
        <v>30</v>
      </c>
      <c r="O35" s="300">
        <v>147.5</v>
      </c>
      <c r="P35" s="300">
        <v>259</v>
      </c>
      <c r="Q35" s="299">
        <v>10110</v>
      </c>
      <c r="R35" s="300">
        <v>94.2</v>
      </c>
      <c r="S35" s="300">
        <v>54</v>
      </c>
      <c r="T35" s="300">
        <v>24</v>
      </c>
      <c r="U35" s="300">
        <v>126</v>
      </c>
      <c r="V35" s="300">
        <v>243</v>
      </c>
      <c r="W35" s="300">
        <v>284</v>
      </c>
      <c r="X35" s="300">
        <v>111.7</v>
      </c>
      <c r="Y35" s="300">
        <v>53.5</v>
      </c>
      <c r="Z35" s="300">
        <v>19</v>
      </c>
      <c r="AA35" s="300">
        <v>150</v>
      </c>
      <c r="AB35" s="300">
        <v>300</v>
      </c>
    </row>
    <row r="36" spans="1:28" ht="14.25" x14ac:dyDescent="0.2">
      <c r="A36" s="483"/>
      <c r="B36" s="482"/>
      <c r="C36" s="301" t="s">
        <v>116</v>
      </c>
      <c r="D36" s="298" t="s">
        <v>35</v>
      </c>
      <c r="E36" s="299">
        <v>2710</v>
      </c>
      <c r="F36" s="300">
        <v>21.5</v>
      </c>
      <c r="G36" s="300">
        <v>14</v>
      </c>
      <c r="H36" s="300">
        <v>8</v>
      </c>
      <c r="I36" s="300">
        <v>25</v>
      </c>
      <c r="J36" s="300">
        <v>47</v>
      </c>
      <c r="K36" s="299">
        <v>8198</v>
      </c>
      <c r="L36" s="300">
        <v>38.9</v>
      </c>
      <c r="M36" s="300">
        <v>20</v>
      </c>
      <c r="N36" s="300">
        <v>9</v>
      </c>
      <c r="O36" s="300">
        <v>46</v>
      </c>
      <c r="P36" s="300">
        <v>89</v>
      </c>
      <c r="Q36" s="299">
        <v>9055</v>
      </c>
      <c r="R36" s="300">
        <v>40.6</v>
      </c>
      <c r="S36" s="300">
        <v>17</v>
      </c>
      <c r="T36" s="300">
        <v>7</v>
      </c>
      <c r="U36" s="300">
        <v>48</v>
      </c>
      <c r="V36" s="300">
        <v>108</v>
      </c>
      <c r="W36" s="299">
        <v>195</v>
      </c>
      <c r="X36" s="300">
        <v>94</v>
      </c>
      <c r="Y36" s="300">
        <v>56</v>
      </c>
      <c r="Z36" s="300">
        <v>18</v>
      </c>
      <c r="AA36" s="300">
        <v>131</v>
      </c>
      <c r="AB36" s="300">
        <v>227</v>
      </c>
    </row>
    <row r="37" spans="1:28" ht="14.25" x14ac:dyDescent="0.2">
      <c r="A37" s="483"/>
      <c r="B37" s="482"/>
      <c r="C37" s="301" t="s">
        <v>114</v>
      </c>
      <c r="D37" s="298" t="s">
        <v>45</v>
      </c>
      <c r="E37" s="299">
        <v>9648</v>
      </c>
      <c r="F37" s="300">
        <v>51.9</v>
      </c>
      <c r="G37" s="300">
        <v>40</v>
      </c>
      <c r="H37" s="300">
        <v>24</v>
      </c>
      <c r="I37" s="300">
        <v>67</v>
      </c>
      <c r="J37" s="300">
        <v>106</v>
      </c>
      <c r="K37" s="299">
        <v>23691</v>
      </c>
      <c r="L37" s="300">
        <v>106.4</v>
      </c>
      <c r="M37" s="300">
        <v>67</v>
      </c>
      <c r="N37" s="300">
        <v>33</v>
      </c>
      <c r="O37" s="300">
        <v>152</v>
      </c>
      <c r="P37" s="300">
        <v>255</v>
      </c>
      <c r="Q37" s="299">
        <v>5904</v>
      </c>
      <c r="R37" s="300">
        <v>71.2</v>
      </c>
      <c r="S37" s="300">
        <v>41</v>
      </c>
      <c r="T37" s="300">
        <v>25</v>
      </c>
      <c r="U37" s="300">
        <v>78</v>
      </c>
      <c r="V37" s="300">
        <v>163</v>
      </c>
      <c r="W37" s="299">
        <v>221</v>
      </c>
      <c r="X37" s="300">
        <v>80.099999999999994</v>
      </c>
      <c r="Y37" s="300">
        <v>39</v>
      </c>
      <c r="Z37" s="300">
        <v>21</v>
      </c>
      <c r="AA37" s="300">
        <v>92</v>
      </c>
      <c r="AB37" s="300">
        <v>176</v>
      </c>
    </row>
    <row r="38" spans="1:28" ht="14.25" x14ac:dyDescent="0.2">
      <c r="A38" s="483"/>
      <c r="B38" s="482"/>
      <c r="C38" s="301" t="s">
        <v>408</v>
      </c>
      <c r="D38" s="371" t="s">
        <v>36</v>
      </c>
      <c r="E38" s="299">
        <v>11952</v>
      </c>
      <c r="F38" s="300">
        <v>56.9</v>
      </c>
      <c r="G38" s="300">
        <v>31</v>
      </c>
      <c r="H38" s="300">
        <v>12</v>
      </c>
      <c r="I38" s="300">
        <v>77</v>
      </c>
      <c r="J38" s="300">
        <v>150</v>
      </c>
      <c r="K38" s="299">
        <v>36746</v>
      </c>
      <c r="L38" s="300">
        <v>124.6</v>
      </c>
      <c r="M38" s="300">
        <v>77</v>
      </c>
      <c r="N38" s="300">
        <v>26</v>
      </c>
      <c r="O38" s="300">
        <v>189</v>
      </c>
      <c r="P38" s="300">
        <v>316</v>
      </c>
      <c r="Q38" s="299">
        <v>17438</v>
      </c>
      <c r="R38" s="300">
        <v>138.4</v>
      </c>
      <c r="S38" s="300">
        <v>81</v>
      </c>
      <c r="T38" s="300">
        <v>30</v>
      </c>
      <c r="U38" s="300">
        <v>203</v>
      </c>
      <c r="V38" s="300">
        <v>361</v>
      </c>
      <c r="W38" s="299">
        <v>293</v>
      </c>
      <c r="X38" s="300">
        <v>290.10000000000002</v>
      </c>
      <c r="Y38" s="300">
        <v>176</v>
      </c>
      <c r="Z38" s="300">
        <v>59</v>
      </c>
      <c r="AA38" s="300">
        <v>429</v>
      </c>
      <c r="AB38" s="300">
        <v>711</v>
      </c>
    </row>
    <row r="39" spans="1:28" ht="14.25" x14ac:dyDescent="0.2">
      <c r="A39" s="483"/>
      <c r="B39" s="298" t="s">
        <v>341</v>
      </c>
      <c r="C39" s="301" t="s">
        <v>117</v>
      </c>
      <c r="D39" s="298" t="s">
        <v>29</v>
      </c>
      <c r="E39" s="299">
        <v>3943</v>
      </c>
      <c r="F39" s="300">
        <v>23.9</v>
      </c>
      <c r="G39" s="300">
        <v>18</v>
      </c>
      <c r="H39" s="300">
        <v>10</v>
      </c>
      <c r="I39" s="300">
        <v>30</v>
      </c>
      <c r="J39" s="300">
        <v>48</v>
      </c>
      <c r="K39" s="299">
        <v>13701</v>
      </c>
      <c r="L39" s="300">
        <v>54.7</v>
      </c>
      <c r="M39" s="300">
        <v>36</v>
      </c>
      <c r="N39" s="300">
        <v>15</v>
      </c>
      <c r="O39" s="300">
        <v>72</v>
      </c>
      <c r="P39" s="300">
        <v>127</v>
      </c>
      <c r="Q39" s="299">
        <v>19791</v>
      </c>
      <c r="R39" s="300">
        <v>91.2</v>
      </c>
      <c r="S39" s="300">
        <v>58</v>
      </c>
      <c r="T39" s="300">
        <v>24</v>
      </c>
      <c r="U39" s="300">
        <v>122</v>
      </c>
      <c r="V39" s="300">
        <v>217</v>
      </c>
      <c r="W39" s="300">
        <v>979</v>
      </c>
      <c r="X39" s="300">
        <v>138.5</v>
      </c>
      <c r="Y39" s="300">
        <v>70</v>
      </c>
      <c r="Z39" s="300">
        <v>24</v>
      </c>
      <c r="AA39" s="300">
        <v>197</v>
      </c>
      <c r="AB39" s="300">
        <v>378</v>
      </c>
    </row>
    <row r="40" spans="1:28" ht="14.25" x14ac:dyDescent="0.2">
      <c r="A40" s="483"/>
      <c r="B40" s="298" t="s">
        <v>342</v>
      </c>
      <c r="C40" s="301" t="s">
        <v>127</v>
      </c>
      <c r="D40" s="298" t="s">
        <v>24</v>
      </c>
      <c r="E40" s="299">
        <v>2721</v>
      </c>
      <c r="F40" s="300">
        <v>27.5</v>
      </c>
      <c r="G40" s="300">
        <v>20</v>
      </c>
      <c r="H40" s="300">
        <v>11</v>
      </c>
      <c r="I40" s="300">
        <v>37</v>
      </c>
      <c r="J40" s="300">
        <v>56</v>
      </c>
      <c r="K40" s="299">
        <v>7709</v>
      </c>
      <c r="L40" s="300">
        <v>73.900000000000006</v>
      </c>
      <c r="M40" s="300">
        <v>52</v>
      </c>
      <c r="N40" s="300">
        <v>25</v>
      </c>
      <c r="O40" s="300">
        <v>99</v>
      </c>
      <c r="P40" s="300">
        <v>168</v>
      </c>
      <c r="Q40" s="299">
        <v>6122</v>
      </c>
      <c r="R40" s="300">
        <v>94.7</v>
      </c>
      <c r="S40" s="300">
        <v>66</v>
      </c>
      <c r="T40" s="300">
        <v>33</v>
      </c>
      <c r="U40" s="300">
        <v>131</v>
      </c>
      <c r="V40" s="300">
        <v>212</v>
      </c>
      <c r="W40" s="300">
        <v>612</v>
      </c>
      <c r="X40" s="300">
        <v>104.7</v>
      </c>
      <c r="Y40" s="300">
        <v>60</v>
      </c>
      <c r="Z40" s="300">
        <v>23</v>
      </c>
      <c r="AA40" s="300">
        <v>156.5</v>
      </c>
      <c r="AB40" s="300">
        <v>258</v>
      </c>
    </row>
    <row r="41" spans="1:28" ht="14.25" x14ac:dyDescent="0.2">
      <c r="A41" s="483"/>
      <c r="B41" s="298" t="s">
        <v>343</v>
      </c>
      <c r="C41" s="301" t="s">
        <v>133</v>
      </c>
      <c r="D41" s="298" t="s">
        <v>106</v>
      </c>
      <c r="E41" s="299">
        <v>3693</v>
      </c>
      <c r="F41" s="300">
        <v>52.7</v>
      </c>
      <c r="G41" s="300">
        <v>36</v>
      </c>
      <c r="H41" s="300">
        <v>20</v>
      </c>
      <c r="I41" s="300">
        <v>64</v>
      </c>
      <c r="J41" s="300">
        <v>101</v>
      </c>
      <c r="K41" s="299">
        <v>10940</v>
      </c>
      <c r="L41" s="300">
        <v>77.099999999999994</v>
      </c>
      <c r="M41" s="300">
        <v>61</v>
      </c>
      <c r="N41" s="300">
        <v>30</v>
      </c>
      <c r="O41" s="300">
        <v>107</v>
      </c>
      <c r="P41" s="300">
        <v>160</v>
      </c>
      <c r="Q41" s="299">
        <v>10317</v>
      </c>
      <c r="R41" s="300">
        <v>91.6</v>
      </c>
      <c r="S41" s="300">
        <v>67</v>
      </c>
      <c r="T41" s="300">
        <v>27</v>
      </c>
      <c r="U41" s="300">
        <v>132</v>
      </c>
      <c r="V41" s="300">
        <v>209</v>
      </c>
      <c r="W41" s="300">
        <v>621</v>
      </c>
      <c r="X41" s="300">
        <v>167.3</v>
      </c>
      <c r="Y41" s="300">
        <v>127</v>
      </c>
      <c r="Z41" s="300">
        <v>49</v>
      </c>
      <c r="AA41" s="300">
        <v>255</v>
      </c>
      <c r="AB41" s="300">
        <v>372</v>
      </c>
    </row>
    <row r="42" spans="1:28" ht="14.25" x14ac:dyDescent="0.2">
      <c r="A42" s="483"/>
      <c r="B42" s="482" t="s">
        <v>344</v>
      </c>
      <c r="C42" s="301" t="s">
        <v>134</v>
      </c>
      <c r="D42" s="298" t="s">
        <v>23</v>
      </c>
      <c r="E42" s="299">
        <v>2316</v>
      </c>
      <c r="F42" s="300">
        <v>33.9</v>
      </c>
      <c r="G42" s="300">
        <v>25</v>
      </c>
      <c r="H42" s="300">
        <v>14</v>
      </c>
      <c r="I42" s="300">
        <v>44</v>
      </c>
      <c r="J42" s="300">
        <v>73</v>
      </c>
      <c r="K42" s="299">
        <v>7803</v>
      </c>
      <c r="L42" s="300">
        <v>55.3</v>
      </c>
      <c r="M42" s="300">
        <v>38</v>
      </c>
      <c r="N42" s="300">
        <v>18</v>
      </c>
      <c r="O42" s="300">
        <v>74</v>
      </c>
      <c r="P42" s="300">
        <v>125</v>
      </c>
      <c r="Q42" s="299">
        <v>9368</v>
      </c>
      <c r="R42" s="300">
        <v>72.099999999999994</v>
      </c>
      <c r="S42" s="300">
        <v>46</v>
      </c>
      <c r="T42" s="300">
        <v>17</v>
      </c>
      <c r="U42" s="300">
        <v>103</v>
      </c>
      <c r="V42" s="300">
        <v>178</v>
      </c>
      <c r="W42" s="300">
        <v>288</v>
      </c>
      <c r="X42" s="300">
        <v>109.7</v>
      </c>
      <c r="Y42" s="300">
        <v>71</v>
      </c>
      <c r="Z42" s="300">
        <v>25</v>
      </c>
      <c r="AA42" s="300">
        <v>152</v>
      </c>
      <c r="AB42" s="300">
        <v>271</v>
      </c>
    </row>
    <row r="43" spans="1:28" ht="14.25" x14ac:dyDescent="0.2">
      <c r="A43" s="483"/>
      <c r="B43" s="482"/>
      <c r="C43" s="301" t="s">
        <v>136</v>
      </c>
      <c r="D43" s="298" t="s">
        <v>196</v>
      </c>
      <c r="E43" s="299">
        <v>1893</v>
      </c>
      <c r="F43" s="300">
        <v>36.1</v>
      </c>
      <c r="G43" s="300">
        <v>28</v>
      </c>
      <c r="H43" s="300">
        <v>15</v>
      </c>
      <c r="I43" s="300">
        <v>47</v>
      </c>
      <c r="J43" s="300">
        <v>74</v>
      </c>
      <c r="K43" s="299">
        <v>6780</v>
      </c>
      <c r="L43" s="300">
        <v>66.099999999999994</v>
      </c>
      <c r="M43" s="300">
        <v>44</v>
      </c>
      <c r="N43" s="300">
        <v>23</v>
      </c>
      <c r="O43" s="300">
        <v>85</v>
      </c>
      <c r="P43" s="300">
        <v>151</v>
      </c>
      <c r="Q43" s="299">
        <v>7954</v>
      </c>
      <c r="R43" s="300">
        <v>96.4</v>
      </c>
      <c r="S43" s="300">
        <v>54</v>
      </c>
      <c r="T43" s="300">
        <v>24</v>
      </c>
      <c r="U43" s="300">
        <v>130</v>
      </c>
      <c r="V43" s="300">
        <v>244</v>
      </c>
      <c r="W43" s="300">
        <v>305</v>
      </c>
      <c r="X43" s="300">
        <v>176.3</v>
      </c>
      <c r="Y43" s="300">
        <v>122</v>
      </c>
      <c r="Z43" s="300">
        <v>41</v>
      </c>
      <c r="AA43" s="300">
        <v>268</v>
      </c>
      <c r="AB43" s="300">
        <v>429</v>
      </c>
    </row>
    <row r="44" spans="1:28" ht="14.25" x14ac:dyDescent="0.2">
      <c r="A44" s="483"/>
      <c r="B44" s="298" t="s">
        <v>275</v>
      </c>
      <c r="C44" s="301" t="s">
        <v>141</v>
      </c>
      <c r="D44" s="298" t="s">
        <v>46</v>
      </c>
      <c r="E44" s="299">
        <v>8428</v>
      </c>
      <c r="F44" s="300">
        <v>64.8</v>
      </c>
      <c r="G44" s="300">
        <v>36</v>
      </c>
      <c r="H44" s="300">
        <v>15</v>
      </c>
      <c r="I44" s="300">
        <v>88</v>
      </c>
      <c r="J44" s="300">
        <v>169</v>
      </c>
      <c r="K44" s="299">
        <v>10035</v>
      </c>
      <c r="L44" s="300">
        <v>103.7</v>
      </c>
      <c r="M44" s="300">
        <v>67</v>
      </c>
      <c r="N44" s="300">
        <v>23</v>
      </c>
      <c r="O44" s="300">
        <v>148</v>
      </c>
      <c r="P44" s="300">
        <v>255</v>
      </c>
      <c r="Q44" s="299">
        <v>12739</v>
      </c>
      <c r="R44" s="300">
        <v>82.2</v>
      </c>
      <c r="S44" s="300">
        <v>42</v>
      </c>
      <c r="T44" s="300">
        <v>17</v>
      </c>
      <c r="U44" s="300">
        <v>103</v>
      </c>
      <c r="V44" s="300">
        <v>215</v>
      </c>
      <c r="W44" s="300">
        <v>404</v>
      </c>
      <c r="X44" s="300">
        <v>147.6</v>
      </c>
      <c r="Y44" s="300">
        <v>78</v>
      </c>
      <c r="Z44" s="300">
        <v>29</v>
      </c>
      <c r="AA44" s="300">
        <v>210</v>
      </c>
      <c r="AB44" s="300">
        <v>389</v>
      </c>
    </row>
    <row r="45" spans="1:28" ht="14.25" x14ac:dyDescent="0.2">
      <c r="A45" s="483"/>
      <c r="B45" s="298" t="s">
        <v>276</v>
      </c>
      <c r="C45" s="301" t="s">
        <v>421</v>
      </c>
      <c r="D45" s="298" t="s">
        <v>21</v>
      </c>
      <c r="E45" s="299">
        <v>6495</v>
      </c>
      <c r="F45" s="300">
        <v>106.1</v>
      </c>
      <c r="G45" s="300">
        <v>64</v>
      </c>
      <c r="H45" s="300">
        <v>27</v>
      </c>
      <c r="I45" s="300">
        <v>149</v>
      </c>
      <c r="J45" s="300">
        <v>257</v>
      </c>
      <c r="K45" s="299">
        <v>6078</v>
      </c>
      <c r="L45" s="300">
        <v>140.80000000000001</v>
      </c>
      <c r="M45" s="300">
        <v>76</v>
      </c>
      <c r="N45" s="300">
        <v>24</v>
      </c>
      <c r="O45" s="300">
        <v>199</v>
      </c>
      <c r="P45" s="300">
        <v>365</v>
      </c>
      <c r="Q45" s="299">
        <v>8033</v>
      </c>
      <c r="R45" s="300">
        <v>120.5</v>
      </c>
      <c r="S45" s="300">
        <v>51</v>
      </c>
      <c r="T45" s="300">
        <v>14</v>
      </c>
      <c r="U45" s="300">
        <v>152</v>
      </c>
      <c r="V45" s="300">
        <v>319</v>
      </c>
      <c r="W45" s="300">
        <v>217</v>
      </c>
      <c r="X45" s="300">
        <v>165.8</v>
      </c>
      <c r="Y45" s="300">
        <v>72</v>
      </c>
      <c r="Z45" s="300">
        <v>13</v>
      </c>
      <c r="AA45" s="300">
        <v>233</v>
      </c>
      <c r="AB45" s="300">
        <v>464</v>
      </c>
    </row>
    <row r="46" spans="1:28" ht="14.25" x14ac:dyDescent="0.2">
      <c r="A46" s="483"/>
      <c r="B46" s="482" t="s">
        <v>277</v>
      </c>
      <c r="C46" s="301" t="s">
        <v>380</v>
      </c>
      <c r="D46" s="298" t="s">
        <v>60</v>
      </c>
      <c r="E46" s="299">
        <v>2605</v>
      </c>
      <c r="F46" s="300">
        <v>36.4</v>
      </c>
      <c r="G46" s="300">
        <v>20</v>
      </c>
      <c r="H46" s="300">
        <v>9</v>
      </c>
      <c r="I46" s="300">
        <v>42</v>
      </c>
      <c r="J46" s="300">
        <v>85</v>
      </c>
      <c r="K46" s="299">
        <v>17235</v>
      </c>
      <c r="L46" s="300">
        <v>122.2</v>
      </c>
      <c r="M46" s="300">
        <v>54</v>
      </c>
      <c r="N46" s="300">
        <v>14</v>
      </c>
      <c r="O46" s="300">
        <v>183</v>
      </c>
      <c r="P46" s="300">
        <v>350</v>
      </c>
      <c r="Q46" s="299">
        <v>18197</v>
      </c>
      <c r="R46" s="300">
        <v>97.9</v>
      </c>
      <c r="S46" s="300">
        <v>24</v>
      </c>
      <c r="T46" s="300">
        <v>5</v>
      </c>
      <c r="U46" s="300">
        <v>116</v>
      </c>
      <c r="V46" s="300">
        <v>316</v>
      </c>
      <c r="W46" s="299">
        <v>489</v>
      </c>
      <c r="X46" s="300">
        <v>93.6</v>
      </c>
      <c r="Y46" s="300">
        <v>21</v>
      </c>
      <c r="Z46" s="300">
        <v>6</v>
      </c>
      <c r="AA46" s="300">
        <v>85</v>
      </c>
      <c r="AB46" s="300">
        <v>306</v>
      </c>
    </row>
    <row r="47" spans="1:28" ht="14.25" x14ac:dyDescent="0.2">
      <c r="A47" s="483"/>
      <c r="B47" s="482"/>
      <c r="C47" s="301" t="s">
        <v>381</v>
      </c>
      <c r="D47" s="298" t="s">
        <v>40</v>
      </c>
      <c r="E47" s="299">
        <v>5901</v>
      </c>
      <c r="F47" s="300">
        <v>36.4</v>
      </c>
      <c r="G47" s="300">
        <v>17</v>
      </c>
      <c r="H47" s="300">
        <v>7</v>
      </c>
      <c r="I47" s="300">
        <v>45</v>
      </c>
      <c r="J47" s="300">
        <v>96</v>
      </c>
      <c r="K47" s="299">
        <v>11616</v>
      </c>
      <c r="L47" s="300">
        <v>55.4</v>
      </c>
      <c r="M47" s="300">
        <v>25</v>
      </c>
      <c r="N47" s="300">
        <v>8</v>
      </c>
      <c r="O47" s="300">
        <v>71</v>
      </c>
      <c r="P47" s="300">
        <v>149</v>
      </c>
      <c r="Q47" s="299">
        <v>12328</v>
      </c>
      <c r="R47" s="300">
        <v>51.7</v>
      </c>
      <c r="S47" s="300">
        <v>17</v>
      </c>
      <c r="T47" s="300">
        <v>4</v>
      </c>
      <c r="U47" s="300">
        <v>62</v>
      </c>
      <c r="V47" s="300">
        <v>153</v>
      </c>
      <c r="W47" s="300">
        <v>199</v>
      </c>
      <c r="X47" s="300">
        <v>118.4</v>
      </c>
      <c r="Y47" s="300">
        <v>69</v>
      </c>
      <c r="Z47" s="300">
        <v>14</v>
      </c>
      <c r="AA47" s="300">
        <v>191</v>
      </c>
      <c r="AB47" s="300">
        <v>319</v>
      </c>
    </row>
    <row r="48" spans="1:28" ht="12.75" customHeight="1" x14ac:dyDescent="0.2">
      <c r="A48" s="483"/>
      <c r="B48" s="482" t="s">
        <v>278</v>
      </c>
      <c r="C48" s="301" t="s">
        <v>383</v>
      </c>
      <c r="D48" s="298" t="s">
        <v>197</v>
      </c>
      <c r="E48" s="299">
        <v>7724</v>
      </c>
      <c r="F48" s="300">
        <v>87.4</v>
      </c>
      <c r="G48" s="300">
        <v>45</v>
      </c>
      <c r="H48" s="300">
        <v>20</v>
      </c>
      <c r="I48" s="300">
        <v>119</v>
      </c>
      <c r="J48" s="300">
        <v>232</v>
      </c>
      <c r="K48" s="299">
        <v>8255</v>
      </c>
      <c r="L48" s="300">
        <v>123.3</v>
      </c>
      <c r="M48" s="300">
        <v>66</v>
      </c>
      <c r="N48" s="300">
        <v>17</v>
      </c>
      <c r="O48" s="300">
        <v>180</v>
      </c>
      <c r="P48" s="300">
        <v>326</v>
      </c>
      <c r="Q48" s="299">
        <v>7732</v>
      </c>
      <c r="R48" s="300">
        <v>56.5</v>
      </c>
      <c r="S48" s="300">
        <v>9</v>
      </c>
      <c r="T48" s="300">
        <v>4</v>
      </c>
      <c r="U48" s="300">
        <v>49</v>
      </c>
      <c r="V48" s="300">
        <v>180</v>
      </c>
      <c r="W48" s="299">
        <v>129</v>
      </c>
      <c r="X48" s="300">
        <v>148.6</v>
      </c>
      <c r="Y48" s="300">
        <v>59</v>
      </c>
      <c r="Z48" s="300">
        <v>8</v>
      </c>
      <c r="AA48" s="300">
        <v>223</v>
      </c>
      <c r="AB48" s="300">
        <v>442</v>
      </c>
    </row>
    <row r="49" spans="1:28" ht="14.25" x14ac:dyDescent="0.2">
      <c r="A49" s="483"/>
      <c r="B49" s="482"/>
      <c r="C49" s="301" t="s">
        <v>146</v>
      </c>
      <c r="D49" s="298" t="s">
        <v>198</v>
      </c>
      <c r="E49" s="299">
        <v>5042</v>
      </c>
      <c r="F49" s="300">
        <v>24.8</v>
      </c>
      <c r="G49" s="300">
        <v>14</v>
      </c>
      <c r="H49" s="300">
        <v>7</v>
      </c>
      <c r="I49" s="300">
        <v>30</v>
      </c>
      <c r="J49" s="300">
        <v>60</v>
      </c>
      <c r="K49" s="299">
        <v>9262</v>
      </c>
      <c r="L49" s="300">
        <v>40.1</v>
      </c>
      <c r="M49" s="300">
        <v>18</v>
      </c>
      <c r="N49" s="300">
        <v>7</v>
      </c>
      <c r="O49" s="300">
        <v>49</v>
      </c>
      <c r="P49" s="300">
        <v>103</v>
      </c>
      <c r="Q49" s="299">
        <v>13051</v>
      </c>
      <c r="R49" s="300">
        <v>41</v>
      </c>
      <c r="S49" s="300">
        <v>14</v>
      </c>
      <c r="T49" s="300">
        <v>4</v>
      </c>
      <c r="U49" s="300">
        <v>48</v>
      </c>
      <c r="V49" s="300">
        <v>116</v>
      </c>
      <c r="W49" s="300">
        <v>544</v>
      </c>
      <c r="X49" s="300">
        <v>94.3</v>
      </c>
      <c r="Y49" s="300">
        <v>43.5</v>
      </c>
      <c r="Z49" s="300">
        <v>9.5</v>
      </c>
      <c r="AA49" s="300">
        <v>132.5</v>
      </c>
      <c r="AB49" s="300">
        <v>257</v>
      </c>
    </row>
    <row r="50" spans="1:28" ht="15" x14ac:dyDescent="0.25">
      <c r="A50" s="483"/>
      <c r="B50" s="186" t="s">
        <v>454</v>
      </c>
      <c r="C50" s="301" t="s">
        <v>422</v>
      </c>
      <c r="D50" s="409" t="s">
        <v>419</v>
      </c>
      <c r="E50" s="299">
        <v>1511</v>
      </c>
      <c r="F50" s="300">
        <v>46</v>
      </c>
      <c r="G50" s="300">
        <v>30</v>
      </c>
      <c r="H50" s="300">
        <v>17</v>
      </c>
      <c r="I50" s="300">
        <v>57</v>
      </c>
      <c r="J50" s="300">
        <v>105</v>
      </c>
      <c r="K50" s="299">
        <v>4805</v>
      </c>
      <c r="L50" s="300">
        <v>118.1</v>
      </c>
      <c r="M50" s="300">
        <v>82</v>
      </c>
      <c r="N50" s="300">
        <v>31</v>
      </c>
      <c r="O50" s="300">
        <v>172</v>
      </c>
      <c r="P50" s="300">
        <v>275</v>
      </c>
      <c r="Q50" s="299">
        <v>4499</v>
      </c>
      <c r="R50" s="300">
        <v>113.4</v>
      </c>
      <c r="S50" s="300">
        <v>76</v>
      </c>
      <c r="T50" s="300">
        <v>26</v>
      </c>
      <c r="U50" s="300">
        <v>168</v>
      </c>
      <c r="V50" s="300">
        <v>278</v>
      </c>
      <c r="W50" s="300">
        <v>402</v>
      </c>
      <c r="X50" s="300">
        <v>98.1</v>
      </c>
      <c r="Y50" s="300">
        <v>49</v>
      </c>
      <c r="Z50" s="300">
        <v>0</v>
      </c>
      <c r="AA50" s="300">
        <v>162</v>
      </c>
      <c r="AB50" s="300">
        <v>266</v>
      </c>
    </row>
    <row r="51" spans="1:28" ht="14.25" x14ac:dyDescent="0.2">
      <c r="A51" s="483"/>
      <c r="B51" s="298" t="s">
        <v>279</v>
      </c>
      <c r="C51" s="301" t="s">
        <v>125</v>
      </c>
      <c r="D51" s="298" t="s">
        <v>126</v>
      </c>
      <c r="E51" s="299">
        <v>8978</v>
      </c>
      <c r="F51" s="300">
        <v>34.9</v>
      </c>
      <c r="G51" s="300">
        <v>22</v>
      </c>
      <c r="H51" s="300">
        <v>11</v>
      </c>
      <c r="I51" s="300">
        <v>44</v>
      </c>
      <c r="J51" s="300">
        <v>80</v>
      </c>
      <c r="K51" s="299">
        <v>10141</v>
      </c>
      <c r="L51" s="300">
        <v>90.3</v>
      </c>
      <c r="M51" s="300">
        <v>60</v>
      </c>
      <c r="N51" s="300">
        <v>22</v>
      </c>
      <c r="O51" s="300">
        <v>131</v>
      </c>
      <c r="P51" s="300">
        <v>220</v>
      </c>
      <c r="Q51" s="299">
        <v>14568</v>
      </c>
      <c r="R51" s="300">
        <v>109.6</v>
      </c>
      <c r="S51" s="300">
        <v>61</v>
      </c>
      <c r="T51" s="300">
        <v>17</v>
      </c>
      <c r="U51" s="300">
        <v>167</v>
      </c>
      <c r="V51" s="300">
        <v>285</v>
      </c>
      <c r="W51" s="299">
        <v>627</v>
      </c>
      <c r="X51" s="300">
        <v>184.8</v>
      </c>
      <c r="Y51" s="300">
        <v>97</v>
      </c>
      <c r="Z51" s="300">
        <v>21</v>
      </c>
      <c r="AA51" s="300">
        <v>291</v>
      </c>
      <c r="AB51" s="300">
        <v>479</v>
      </c>
    </row>
    <row r="52" spans="1:28" ht="14.25" x14ac:dyDescent="0.2">
      <c r="A52" s="483"/>
      <c r="B52" s="298" t="s">
        <v>280</v>
      </c>
      <c r="C52" s="301" t="s">
        <v>115</v>
      </c>
      <c r="D52" s="298" t="s">
        <v>172</v>
      </c>
      <c r="E52" s="299">
        <v>6416</v>
      </c>
      <c r="F52" s="300">
        <v>50.1</v>
      </c>
      <c r="G52" s="300">
        <v>32</v>
      </c>
      <c r="H52" s="300">
        <v>19</v>
      </c>
      <c r="I52" s="300">
        <v>60</v>
      </c>
      <c r="J52" s="300">
        <v>109</v>
      </c>
      <c r="K52" s="299">
        <v>13564</v>
      </c>
      <c r="L52" s="300">
        <v>186.3</v>
      </c>
      <c r="M52" s="300">
        <v>114</v>
      </c>
      <c r="N52" s="300">
        <v>42</v>
      </c>
      <c r="O52" s="300">
        <v>271</v>
      </c>
      <c r="P52" s="300">
        <v>472</v>
      </c>
      <c r="Q52" s="299">
        <v>11580</v>
      </c>
      <c r="R52" s="300">
        <v>197.9</v>
      </c>
      <c r="S52" s="300">
        <v>115</v>
      </c>
      <c r="T52" s="300">
        <v>46</v>
      </c>
      <c r="U52" s="300">
        <v>276</v>
      </c>
      <c r="V52" s="300">
        <v>505.5</v>
      </c>
      <c r="W52" s="299">
        <v>1777</v>
      </c>
      <c r="X52" s="300">
        <v>216</v>
      </c>
      <c r="Y52" s="300">
        <v>113</v>
      </c>
      <c r="Z52" s="300">
        <v>46</v>
      </c>
      <c r="AA52" s="300">
        <v>289</v>
      </c>
      <c r="AB52" s="300">
        <v>580</v>
      </c>
    </row>
    <row r="53" spans="1:28" ht="14.25" x14ac:dyDescent="0.2">
      <c r="A53" s="483"/>
      <c r="B53" s="482" t="s">
        <v>2</v>
      </c>
      <c r="C53" s="482"/>
      <c r="D53" s="482"/>
      <c r="E53" s="299">
        <v>122028</v>
      </c>
      <c r="F53" s="300">
        <v>50.3</v>
      </c>
      <c r="G53" s="300">
        <v>27</v>
      </c>
      <c r="H53" s="300">
        <v>13</v>
      </c>
      <c r="I53" s="300">
        <v>60</v>
      </c>
      <c r="J53" s="300">
        <v>123</v>
      </c>
      <c r="K53" s="299">
        <v>271021</v>
      </c>
      <c r="L53" s="300">
        <v>94.5</v>
      </c>
      <c r="M53" s="300">
        <v>51</v>
      </c>
      <c r="N53" s="300">
        <v>19</v>
      </c>
      <c r="O53" s="300">
        <v>126</v>
      </c>
      <c r="P53" s="300">
        <v>245</v>
      </c>
      <c r="Q53" s="299">
        <v>245641</v>
      </c>
      <c r="R53" s="300">
        <v>90.3</v>
      </c>
      <c r="S53" s="300">
        <v>45</v>
      </c>
      <c r="T53" s="300">
        <v>14</v>
      </c>
      <c r="U53" s="300">
        <v>117</v>
      </c>
      <c r="V53" s="300">
        <v>236</v>
      </c>
      <c r="W53" s="299">
        <v>10972</v>
      </c>
      <c r="X53" s="300">
        <v>146.19999999999999</v>
      </c>
      <c r="Y53" s="300">
        <v>75</v>
      </c>
      <c r="Z53" s="300">
        <v>25</v>
      </c>
      <c r="AA53" s="300">
        <v>202</v>
      </c>
      <c r="AB53" s="300">
        <v>378</v>
      </c>
    </row>
    <row r="54" spans="1:28" ht="25.5" x14ac:dyDescent="0.2">
      <c r="A54" s="483" t="s">
        <v>223</v>
      </c>
      <c r="B54" s="298" t="s">
        <v>281</v>
      </c>
      <c r="C54" s="301" t="s">
        <v>118</v>
      </c>
      <c r="D54" s="298" t="s">
        <v>217</v>
      </c>
      <c r="E54" s="299">
        <v>8807</v>
      </c>
      <c r="F54" s="300">
        <v>28.7</v>
      </c>
      <c r="G54" s="300">
        <v>22</v>
      </c>
      <c r="H54" s="300">
        <v>13</v>
      </c>
      <c r="I54" s="300">
        <v>35</v>
      </c>
      <c r="J54" s="300">
        <v>55</v>
      </c>
      <c r="K54" s="299">
        <v>12486</v>
      </c>
      <c r="L54" s="300">
        <v>66.400000000000006</v>
      </c>
      <c r="M54" s="300">
        <v>46</v>
      </c>
      <c r="N54" s="300">
        <v>27</v>
      </c>
      <c r="O54" s="300">
        <v>84</v>
      </c>
      <c r="P54" s="300">
        <v>144</v>
      </c>
      <c r="Q54" s="299">
        <v>11677</v>
      </c>
      <c r="R54" s="300">
        <v>86.6</v>
      </c>
      <c r="S54" s="300">
        <v>57</v>
      </c>
      <c r="T54" s="300">
        <v>29</v>
      </c>
      <c r="U54" s="300">
        <v>115</v>
      </c>
      <c r="V54" s="300">
        <v>201</v>
      </c>
      <c r="W54" s="299">
        <v>516</v>
      </c>
      <c r="X54" s="300">
        <v>174.7</v>
      </c>
      <c r="Y54" s="300">
        <v>140</v>
      </c>
      <c r="Z54" s="300">
        <v>50</v>
      </c>
      <c r="AA54" s="300">
        <v>260.5</v>
      </c>
      <c r="AB54" s="300">
        <v>376</v>
      </c>
    </row>
    <row r="55" spans="1:28" ht="14.25" x14ac:dyDescent="0.2">
      <c r="A55" s="483"/>
      <c r="B55" s="298" t="s">
        <v>282</v>
      </c>
      <c r="C55" s="301" t="s">
        <v>462</v>
      </c>
      <c r="D55" s="298" t="s">
        <v>47</v>
      </c>
      <c r="E55" s="299">
        <v>15770</v>
      </c>
      <c r="F55" s="300">
        <v>52.6</v>
      </c>
      <c r="G55" s="300">
        <v>41</v>
      </c>
      <c r="H55" s="300">
        <v>23</v>
      </c>
      <c r="I55" s="300">
        <v>67</v>
      </c>
      <c r="J55" s="300">
        <v>103</v>
      </c>
      <c r="K55" s="299">
        <v>11741</v>
      </c>
      <c r="L55" s="300">
        <v>103.6</v>
      </c>
      <c r="M55" s="300">
        <v>59</v>
      </c>
      <c r="N55" s="300">
        <v>35</v>
      </c>
      <c r="O55" s="300">
        <v>119</v>
      </c>
      <c r="P55" s="300">
        <v>239</v>
      </c>
      <c r="Q55" s="299">
        <v>7575</v>
      </c>
      <c r="R55" s="300">
        <v>108.5</v>
      </c>
      <c r="S55" s="300">
        <v>53</v>
      </c>
      <c r="T55" s="300">
        <v>30</v>
      </c>
      <c r="U55" s="300">
        <v>108</v>
      </c>
      <c r="V55" s="300">
        <v>260</v>
      </c>
      <c r="W55" s="299">
        <v>1321</v>
      </c>
      <c r="X55" s="300">
        <v>266.7</v>
      </c>
      <c r="Y55" s="300">
        <v>113</v>
      </c>
      <c r="Z55" s="300">
        <v>50</v>
      </c>
      <c r="AA55" s="300">
        <v>278</v>
      </c>
      <c r="AB55" s="300">
        <v>647</v>
      </c>
    </row>
    <row r="56" spans="1:28" ht="14.25" x14ac:dyDescent="0.2">
      <c r="A56" s="483"/>
      <c r="B56" s="298" t="s">
        <v>283</v>
      </c>
      <c r="C56" s="301" t="s">
        <v>387</v>
      </c>
      <c r="D56" s="298" t="s">
        <v>49</v>
      </c>
      <c r="E56" s="299">
        <v>8570</v>
      </c>
      <c r="F56" s="300">
        <v>25.8</v>
      </c>
      <c r="G56" s="300">
        <v>17</v>
      </c>
      <c r="H56" s="300">
        <v>9</v>
      </c>
      <c r="I56" s="300">
        <v>32</v>
      </c>
      <c r="J56" s="300">
        <v>58</v>
      </c>
      <c r="K56" s="299">
        <v>24708</v>
      </c>
      <c r="L56" s="300">
        <v>85.7</v>
      </c>
      <c r="M56" s="300">
        <v>38</v>
      </c>
      <c r="N56" s="300">
        <v>14</v>
      </c>
      <c r="O56" s="300">
        <v>115</v>
      </c>
      <c r="P56" s="300">
        <v>243</v>
      </c>
      <c r="Q56" s="299">
        <v>24411</v>
      </c>
      <c r="R56" s="300">
        <v>88.3</v>
      </c>
      <c r="S56" s="300">
        <v>34</v>
      </c>
      <c r="T56" s="300">
        <v>12</v>
      </c>
      <c r="U56" s="300">
        <v>91</v>
      </c>
      <c r="V56" s="300">
        <v>255</v>
      </c>
      <c r="W56" s="299">
        <v>1308</v>
      </c>
      <c r="X56" s="300">
        <v>113.2</v>
      </c>
      <c r="Y56" s="300">
        <v>36</v>
      </c>
      <c r="Z56" s="300">
        <v>12</v>
      </c>
      <c r="AA56" s="300">
        <v>99.5</v>
      </c>
      <c r="AB56" s="300">
        <v>355</v>
      </c>
    </row>
    <row r="57" spans="1:28" ht="14.25" x14ac:dyDescent="0.2">
      <c r="A57" s="483"/>
      <c r="B57" s="298" t="s">
        <v>284</v>
      </c>
      <c r="C57" s="301" t="s">
        <v>163</v>
      </c>
      <c r="D57" s="298" t="s">
        <v>164</v>
      </c>
      <c r="E57" s="299">
        <v>11364</v>
      </c>
      <c r="F57" s="300">
        <v>49.6</v>
      </c>
      <c r="G57" s="300">
        <v>37</v>
      </c>
      <c r="H57" s="300">
        <v>23</v>
      </c>
      <c r="I57" s="300">
        <v>63</v>
      </c>
      <c r="J57" s="300">
        <v>101</v>
      </c>
      <c r="K57" s="299">
        <v>16611</v>
      </c>
      <c r="L57" s="300">
        <v>89.8</v>
      </c>
      <c r="M57" s="300">
        <v>61</v>
      </c>
      <c r="N57" s="300">
        <v>30</v>
      </c>
      <c r="O57" s="300">
        <v>115</v>
      </c>
      <c r="P57" s="300">
        <v>202</v>
      </c>
      <c r="Q57" s="299">
        <v>11301</v>
      </c>
      <c r="R57" s="300">
        <v>98.6</v>
      </c>
      <c r="S57" s="300">
        <v>54</v>
      </c>
      <c r="T57" s="300">
        <v>25</v>
      </c>
      <c r="U57" s="300">
        <v>117</v>
      </c>
      <c r="V57" s="300">
        <v>242</v>
      </c>
      <c r="W57" s="299">
        <v>10855</v>
      </c>
      <c r="X57" s="300">
        <v>83.7</v>
      </c>
      <c r="Y57" s="300">
        <v>35</v>
      </c>
      <c r="Z57" s="300">
        <v>12</v>
      </c>
      <c r="AA57" s="300">
        <v>103</v>
      </c>
      <c r="AB57" s="300">
        <v>232</v>
      </c>
    </row>
    <row r="58" spans="1:28" ht="14.25" x14ac:dyDescent="0.2">
      <c r="A58" s="483"/>
      <c r="B58" s="482" t="s">
        <v>2</v>
      </c>
      <c r="C58" s="482"/>
      <c r="D58" s="482"/>
      <c r="E58" s="299">
        <v>44511</v>
      </c>
      <c r="F58" s="300">
        <v>42</v>
      </c>
      <c r="G58" s="300">
        <v>30</v>
      </c>
      <c r="H58" s="300">
        <v>16</v>
      </c>
      <c r="I58" s="300">
        <v>54</v>
      </c>
      <c r="J58" s="300">
        <v>88</v>
      </c>
      <c r="K58" s="299">
        <v>65546</v>
      </c>
      <c r="L58" s="300">
        <v>86.3</v>
      </c>
      <c r="M58" s="300">
        <v>50</v>
      </c>
      <c r="N58" s="300">
        <v>24</v>
      </c>
      <c r="O58" s="300">
        <v>108</v>
      </c>
      <c r="P58" s="300">
        <v>212</v>
      </c>
      <c r="Q58" s="299">
        <v>54964</v>
      </c>
      <c r="R58" s="300">
        <v>92.8</v>
      </c>
      <c r="S58" s="300">
        <v>46</v>
      </c>
      <c r="T58" s="300">
        <v>20</v>
      </c>
      <c r="U58" s="300">
        <v>105</v>
      </c>
      <c r="V58" s="300">
        <v>236</v>
      </c>
      <c r="W58" s="299">
        <v>14000</v>
      </c>
      <c r="X58" s="300">
        <v>107.1</v>
      </c>
      <c r="Y58" s="300">
        <v>43</v>
      </c>
      <c r="Z58" s="300">
        <v>14</v>
      </c>
      <c r="AA58" s="300">
        <v>122</v>
      </c>
      <c r="AB58" s="300">
        <v>274</v>
      </c>
    </row>
    <row r="59" spans="1:28" ht="14.25" x14ac:dyDescent="0.2">
      <c r="A59" s="483" t="s">
        <v>224</v>
      </c>
      <c r="B59" s="482" t="s">
        <v>339</v>
      </c>
      <c r="C59" s="301" t="s">
        <v>120</v>
      </c>
      <c r="D59" s="298" t="s">
        <v>22</v>
      </c>
      <c r="E59" s="300">
        <v>648</v>
      </c>
      <c r="F59" s="300">
        <v>19.3</v>
      </c>
      <c r="G59" s="300">
        <v>14</v>
      </c>
      <c r="H59" s="300">
        <v>9</v>
      </c>
      <c r="I59" s="300">
        <v>23</v>
      </c>
      <c r="J59" s="300">
        <v>35</v>
      </c>
      <c r="K59" s="300">
        <v>17194</v>
      </c>
      <c r="L59" s="300">
        <v>50.7</v>
      </c>
      <c r="M59" s="300">
        <v>38</v>
      </c>
      <c r="N59" s="300">
        <v>17</v>
      </c>
      <c r="O59" s="300">
        <v>69</v>
      </c>
      <c r="P59" s="300">
        <v>109</v>
      </c>
      <c r="Q59" s="299">
        <v>17656</v>
      </c>
      <c r="R59" s="300">
        <v>67.400000000000006</v>
      </c>
      <c r="S59" s="300">
        <v>48</v>
      </c>
      <c r="T59" s="300">
        <v>21</v>
      </c>
      <c r="U59" s="300">
        <v>96</v>
      </c>
      <c r="V59" s="300">
        <v>146</v>
      </c>
      <c r="W59" s="299">
        <v>14870</v>
      </c>
      <c r="X59" s="300">
        <v>87.3</v>
      </c>
      <c r="Y59" s="300">
        <v>70</v>
      </c>
      <c r="Z59" s="300">
        <v>39</v>
      </c>
      <c r="AA59" s="300">
        <v>116</v>
      </c>
      <c r="AB59" s="300">
        <v>177</v>
      </c>
    </row>
    <row r="60" spans="1:28" ht="14.25" x14ac:dyDescent="0.2">
      <c r="A60" s="483"/>
      <c r="B60" s="482"/>
      <c r="C60" s="301" t="s">
        <v>123</v>
      </c>
      <c r="D60" s="298" t="s">
        <v>34</v>
      </c>
      <c r="E60" s="299">
        <v>3079</v>
      </c>
      <c r="F60" s="300">
        <v>20.6</v>
      </c>
      <c r="G60" s="300">
        <v>13</v>
      </c>
      <c r="H60" s="300">
        <v>8</v>
      </c>
      <c r="I60" s="300">
        <v>24</v>
      </c>
      <c r="J60" s="300">
        <v>43</v>
      </c>
      <c r="K60" s="299">
        <v>7484</v>
      </c>
      <c r="L60" s="300">
        <v>28.5</v>
      </c>
      <c r="M60" s="300">
        <v>17</v>
      </c>
      <c r="N60" s="300">
        <v>9</v>
      </c>
      <c r="O60" s="300">
        <v>34</v>
      </c>
      <c r="P60" s="300">
        <v>69</v>
      </c>
      <c r="Q60" s="299">
        <v>9949</v>
      </c>
      <c r="R60" s="300">
        <v>33.6</v>
      </c>
      <c r="S60" s="300">
        <v>16</v>
      </c>
      <c r="T60" s="300">
        <v>7</v>
      </c>
      <c r="U60" s="300">
        <v>42</v>
      </c>
      <c r="V60" s="300">
        <v>86</v>
      </c>
      <c r="W60" s="300">
        <v>360</v>
      </c>
      <c r="X60" s="300">
        <v>84.6</v>
      </c>
      <c r="Y60" s="300">
        <v>48</v>
      </c>
      <c r="Z60" s="300">
        <v>16</v>
      </c>
      <c r="AA60" s="300">
        <v>114.5</v>
      </c>
      <c r="AB60" s="300">
        <v>224</v>
      </c>
    </row>
    <row r="61" spans="1:28" ht="14.25" x14ac:dyDescent="0.2">
      <c r="A61" s="483"/>
      <c r="B61" s="298" t="s">
        <v>340</v>
      </c>
      <c r="C61" s="301" t="s">
        <v>376</v>
      </c>
      <c r="D61" s="298" t="s">
        <v>377</v>
      </c>
      <c r="E61" s="299">
        <v>593</v>
      </c>
      <c r="F61" s="300">
        <v>20.8</v>
      </c>
      <c r="G61" s="300">
        <v>14</v>
      </c>
      <c r="H61" s="300">
        <v>8</v>
      </c>
      <c r="I61" s="300">
        <v>24</v>
      </c>
      <c r="J61" s="300">
        <v>45</v>
      </c>
      <c r="K61" s="299">
        <v>3582</v>
      </c>
      <c r="L61" s="300">
        <v>40.299999999999997</v>
      </c>
      <c r="M61" s="300">
        <v>27</v>
      </c>
      <c r="N61" s="300">
        <v>13</v>
      </c>
      <c r="O61" s="300">
        <v>55</v>
      </c>
      <c r="P61" s="300">
        <v>90</v>
      </c>
      <c r="Q61" s="299">
        <v>15129</v>
      </c>
      <c r="R61" s="300">
        <v>66.2</v>
      </c>
      <c r="S61" s="300">
        <v>47</v>
      </c>
      <c r="T61" s="300">
        <v>18</v>
      </c>
      <c r="U61" s="300">
        <v>97</v>
      </c>
      <c r="V61" s="300">
        <v>150</v>
      </c>
      <c r="W61" s="300">
        <v>313</v>
      </c>
      <c r="X61" s="300">
        <v>120.7</v>
      </c>
      <c r="Y61" s="300">
        <v>86</v>
      </c>
      <c r="Z61" s="300">
        <v>33</v>
      </c>
      <c r="AA61" s="300">
        <v>193</v>
      </c>
      <c r="AB61" s="300">
        <v>260</v>
      </c>
    </row>
    <row r="62" spans="1:28" ht="14.25" x14ac:dyDescent="0.2">
      <c r="A62" s="483"/>
      <c r="B62" s="298" t="s">
        <v>277</v>
      </c>
      <c r="C62" s="301" t="s">
        <v>382</v>
      </c>
      <c r="D62" s="298" t="s">
        <v>41</v>
      </c>
      <c r="E62" s="300">
        <v>1045</v>
      </c>
      <c r="F62" s="300">
        <v>24.2</v>
      </c>
      <c r="G62" s="300">
        <v>18</v>
      </c>
      <c r="H62" s="300">
        <v>12</v>
      </c>
      <c r="I62" s="300">
        <v>29</v>
      </c>
      <c r="J62" s="300">
        <v>48</v>
      </c>
      <c r="K62" s="300">
        <v>832</v>
      </c>
      <c r="L62" s="300">
        <v>26.7</v>
      </c>
      <c r="M62" s="300">
        <v>21</v>
      </c>
      <c r="N62" s="300">
        <v>13</v>
      </c>
      <c r="O62" s="300">
        <v>33</v>
      </c>
      <c r="P62" s="300">
        <v>51</v>
      </c>
      <c r="Q62" s="299">
        <v>12693</v>
      </c>
      <c r="R62" s="300">
        <v>48</v>
      </c>
      <c r="S62" s="300">
        <v>33</v>
      </c>
      <c r="T62" s="300">
        <v>17</v>
      </c>
      <c r="U62" s="300">
        <v>64</v>
      </c>
      <c r="V62" s="300">
        <v>105</v>
      </c>
      <c r="W62" s="300">
        <v>1434</v>
      </c>
      <c r="X62" s="300">
        <v>106.5</v>
      </c>
      <c r="Y62" s="300">
        <v>71</v>
      </c>
      <c r="Z62" s="300">
        <v>29</v>
      </c>
      <c r="AA62" s="300">
        <v>143</v>
      </c>
      <c r="AB62" s="300">
        <v>246</v>
      </c>
    </row>
    <row r="63" spans="1:28" ht="15" customHeight="1" x14ac:dyDescent="0.2">
      <c r="A63" s="483"/>
      <c r="B63" s="482" t="s">
        <v>281</v>
      </c>
      <c r="C63" s="301" t="s">
        <v>161</v>
      </c>
      <c r="D63" s="298" t="s">
        <v>218</v>
      </c>
      <c r="E63" s="300">
        <v>136</v>
      </c>
      <c r="F63" s="300">
        <v>16.399999999999999</v>
      </c>
      <c r="G63" s="300">
        <v>13</v>
      </c>
      <c r="H63" s="300">
        <v>8</v>
      </c>
      <c r="I63" s="300">
        <v>21</v>
      </c>
      <c r="J63" s="300">
        <v>28</v>
      </c>
      <c r="K63" s="300">
        <v>1072</v>
      </c>
      <c r="L63" s="300">
        <v>27.7</v>
      </c>
      <c r="M63" s="300">
        <v>21</v>
      </c>
      <c r="N63" s="300">
        <v>11</v>
      </c>
      <c r="O63" s="300">
        <v>35</v>
      </c>
      <c r="P63" s="300">
        <v>57</v>
      </c>
      <c r="Q63" s="299">
        <v>5848</v>
      </c>
      <c r="R63" s="300">
        <v>48.3</v>
      </c>
      <c r="S63" s="300">
        <v>33</v>
      </c>
      <c r="T63" s="300">
        <v>16</v>
      </c>
      <c r="U63" s="300">
        <v>62</v>
      </c>
      <c r="V63" s="300">
        <v>105</v>
      </c>
      <c r="W63" s="300">
        <v>147</v>
      </c>
      <c r="X63" s="300">
        <v>54.7</v>
      </c>
      <c r="Y63" s="300">
        <v>39</v>
      </c>
      <c r="Z63" s="300">
        <v>10</v>
      </c>
      <c r="AA63" s="300">
        <v>77</v>
      </c>
      <c r="AB63" s="300">
        <v>124</v>
      </c>
    </row>
    <row r="64" spans="1:28" ht="12.75" customHeight="1" x14ac:dyDescent="0.2">
      <c r="A64" s="483"/>
      <c r="B64" s="482"/>
      <c r="C64" s="301" t="s">
        <v>162</v>
      </c>
      <c r="D64" s="298" t="s">
        <v>219</v>
      </c>
      <c r="E64" s="300">
        <v>222</v>
      </c>
      <c r="F64" s="300">
        <v>22.6</v>
      </c>
      <c r="G64" s="300">
        <v>14</v>
      </c>
      <c r="H64" s="300">
        <v>8</v>
      </c>
      <c r="I64" s="300">
        <v>26</v>
      </c>
      <c r="J64" s="300">
        <v>54</v>
      </c>
      <c r="K64" s="300">
        <v>2507</v>
      </c>
      <c r="L64" s="300">
        <v>35.700000000000003</v>
      </c>
      <c r="M64" s="300">
        <v>24</v>
      </c>
      <c r="N64" s="300">
        <v>12</v>
      </c>
      <c r="O64" s="300">
        <v>51</v>
      </c>
      <c r="P64" s="300">
        <v>78</v>
      </c>
      <c r="Q64" s="299">
        <v>3298</v>
      </c>
      <c r="R64" s="300">
        <v>39.700000000000003</v>
      </c>
      <c r="S64" s="300">
        <v>29.5</v>
      </c>
      <c r="T64" s="300">
        <v>14</v>
      </c>
      <c r="U64" s="300">
        <v>57</v>
      </c>
      <c r="V64" s="300">
        <v>84</v>
      </c>
      <c r="W64" s="300">
        <v>114</v>
      </c>
      <c r="X64" s="300">
        <v>50.9</v>
      </c>
      <c r="Y64" s="300">
        <v>40</v>
      </c>
      <c r="Z64" s="300">
        <v>16</v>
      </c>
      <c r="AA64" s="300">
        <v>71</v>
      </c>
      <c r="AB64" s="300">
        <v>118</v>
      </c>
    </row>
    <row r="65" spans="1:28" ht="14.25" x14ac:dyDescent="0.2">
      <c r="A65" s="483"/>
      <c r="B65" s="485" t="s">
        <v>285</v>
      </c>
      <c r="C65" s="301" t="s">
        <v>385</v>
      </c>
      <c r="D65" s="298" t="s">
        <v>48</v>
      </c>
      <c r="E65" s="299">
        <v>5241</v>
      </c>
      <c r="F65" s="300">
        <v>14.1</v>
      </c>
      <c r="G65" s="300">
        <v>9</v>
      </c>
      <c r="H65" s="300">
        <v>4</v>
      </c>
      <c r="I65" s="300">
        <v>18</v>
      </c>
      <c r="J65" s="300">
        <v>32</v>
      </c>
      <c r="K65" s="299">
        <v>11232</v>
      </c>
      <c r="L65" s="300">
        <v>30.1</v>
      </c>
      <c r="M65" s="300">
        <v>15</v>
      </c>
      <c r="N65" s="300">
        <v>6</v>
      </c>
      <c r="O65" s="300">
        <v>36</v>
      </c>
      <c r="P65" s="300">
        <v>74</v>
      </c>
      <c r="Q65" s="299">
        <v>28812</v>
      </c>
      <c r="R65" s="300">
        <v>81.900000000000006</v>
      </c>
      <c r="S65" s="300">
        <v>49</v>
      </c>
      <c r="T65" s="300">
        <v>15</v>
      </c>
      <c r="U65" s="300">
        <v>115</v>
      </c>
      <c r="V65" s="300">
        <v>209</v>
      </c>
      <c r="W65" s="299">
        <v>7132</v>
      </c>
      <c r="X65" s="300">
        <v>84.5</v>
      </c>
      <c r="Y65" s="300">
        <v>49</v>
      </c>
      <c r="Z65" s="300">
        <v>16</v>
      </c>
      <c r="AA65" s="300">
        <v>121</v>
      </c>
      <c r="AB65" s="300">
        <v>209</v>
      </c>
    </row>
    <row r="66" spans="1:28" ht="14.25" x14ac:dyDescent="0.2">
      <c r="A66" s="483"/>
      <c r="B66" s="486"/>
      <c r="C66" s="301" t="s">
        <v>386</v>
      </c>
      <c r="D66" s="337" t="s">
        <v>389</v>
      </c>
      <c r="E66" s="299">
        <v>873</v>
      </c>
      <c r="F66" s="300">
        <v>9.4</v>
      </c>
      <c r="G66" s="300">
        <v>7</v>
      </c>
      <c r="H66" s="300">
        <v>4</v>
      </c>
      <c r="I66" s="300">
        <v>12</v>
      </c>
      <c r="J66" s="300">
        <v>19</v>
      </c>
      <c r="K66" s="299">
        <v>3656</v>
      </c>
      <c r="L66" s="300">
        <v>16.600000000000001</v>
      </c>
      <c r="M66" s="300">
        <v>10</v>
      </c>
      <c r="N66" s="300">
        <v>5</v>
      </c>
      <c r="O66" s="300">
        <v>20</v>
      </c>
      <c r="P66" s="300">
        <v>39</v>
      </c>
      <c r="Q66" s="299">
        <v>19038</v>
      </c>
      <c r="R66" s="300">
        <v>32.6</v>
      </c>
      <c r="S66" s="300">
        <v>18</v>
      </c>
      <c r="T66" s="300">
        <v>7</v>
      </c>
      <c r="U66" s="300">
        <v>43</v>
      </c>
      <c r="V66" s="300">
        <v>81</v>
      </c>
      <c r="W66" s="299">
        <v>3297</v>
      </c>
      <c r="X66" s="300">
        <v>40.700000000000003</v>
      </c>
      <c r="Y66" s="300">
        <v>26</v>
      </c>
      <c r="Z66" s="300">
        <v>9</v>
      </c>
      <c r="AA66" s="300">
        <v>54</v>
      </c>
      <c r="AB66" s="300">
        <v>97</v>
      </c>
    </row>
    <row r="67" spans="1:28" ht="12.75" customHeight="1" x14ac:dyDescent="0.2">
      <c r="A67" s="483"/>
      <c r="B67" s="485" t="s">
        <v>284</v>
      </c>
      <c r="C67" s="301" t="s">
        <v>165</v>
      </c>
      <c r="D67" s="298" t="s">
        <v>166</v>
      </c>
      <c r="E67" s="300">
        <v>694</v>
      </c>
      <c r="F67" s="300">
        <v>16.899999999999999</v>
      </c>
      <c r="G67" s="300">
        <v>11</v>
      </c>
      <c r="H67" s="300">
        <v>7</v>
      </c>
      <c r="I67" s="300">
        <v>20</v>
      </c>
      <c r="J67" s="300">
        <v>37</v>
      </c>
      <c r="K67" s="300">
        <v>2381</v>
      </c>
      <c r="L67" s="300">
        <v>21</v>
      </c>
      <c r="M67" s="300">
        <v>13</v>
      </c>
      <c r="N67" s="300">
        <v>7</v>
      </c>
      <c r="O67" s="300">
        <v>25</v>
      </c>
      <c r="P67" s="300">
        <v>46</v>
      </c>
      <c r="Q67" s="299">
        <v>1236</v>
      </c>
      <c r="R67" s="300">
        <v>22.6</v>
      </c>
      <c r="S67" s="300">
        <v>12</v>
      </c>
      <c r="T67" s="300">
        <v>6</v>
      </c>
      <c r="U67" s="300">
        <v>29</v>
      </c>
      <c r="V67" s="300">
        <v>57</v>
      </c>
      <c r="W67" s="300">
        <v>103</v>
      </c>
      <c r="X67" s="300">
        <v>31.4</v>
      </c>
      <c r="Y67" s="300">
        <v>15</v>
      </c>
      <c r="Z67" s="300">
        <v>7</v>
      </c>
      <c r="AA67" s="300">
        <v>40</v>
      </c>
      <c r="AB67" s="300">
        <v>84</v>
      </c>
    </row>
    <row r="68" spans="1:28" ht="12.75" customHeight="1" x14ac:dyDescent="0.2">
      <c r="A68" s="483"/>
      <c r="B68" s="487"/>
      <c r="C68" s="301" t="s">
        <v>167</v>
      </c>
      <c r="D68" s="298" t="s">
        <v>168</v>
      </c>
      <c r="E68" s="299">
        <v>1475</v>
      </c>
      <c r="F68" s="300">
        <v>23.8</v>
      </c>
      <c r="G68" s="300">
        <v>19</v>
      </c>
      <c r="H68" s="300">
        <v>10</v>
      </c>
      <c r="I68" s="300">
        <v>32</v>
      </c>
      <c r="J68" s="300">
        <v>48</v>
      </c>
      <c r="K68" s="299">
        <v>3681</v>
      </c>
      <c r="L68" s="300">
        <v>34.6</v>
      </c>
      <c r="M68" s="300">
        <v>26</v>
      </c>
      <c r="N68" s="300">
        <v>14</v>
      </c>
      <c r="O68" s="300">
        <v>44</v>
      </c>
      <c r="P68" s="300">
        <v>69</v>
      </c>
      <c r="Q68" s="299">
        <v>6616</v>
      </c>
      <c r="R68" s="300">
        <v>54.9</v>
      </c>
      <c r="S68" s="300">
        <v>32</v>
      </c>
      <c r="T68" s="300">
        <v>15</v>
      </c>
      <c r="U68" s="300">
        <v>62</v>
      </c>
      <c r="V68" s="300">
        <v>137</v>
      </c>
      <c r="W68" s="300">
        <v>1366</v>
      </c>
      <c r="X68" s="300">
        <v>20.3</v>
      </c>
      <c r="Y68" s="300">
        <v>10</v>
      </c>
      <c r="Z68" s="300">
        <v>5</v>
      </c>
      <c r="AA68" s="300">
        <v>23</v>
      </c>
      <c r="AB68" s="300">
        <v>41</v>
      </c>
    </row>
    <row r="69" spans="1:28" ht="14.25" x14ac:dyDescent="0.2">
      <c r="A69" s="483"/>
      <c r="B69" s="487"/>
      <c r="C69" s="301" t="s">
        <v>169</v>
      </c>
      <c r="D69" s="298" t="s">
        <v>170</v>
      </c>
      <c r="E69" s="300">
        <v>247</v>
      </c>
      <c r="F69" s="300">
        <v>7.1</v>
      </c>
      <c r="G69" s="300">
        <v>2</v>
      </c>
      <c r="H69" s="300">
        <v>1</v>
      </c>
      <c r="I69" s="300">
        <v>6</v>
      </c>
      <c r="J69" s="300">
        <v>21</v>
      </c>
      <c r="K69" s="300">
        <v>2037</v>
      </c>
      <c r="L69" s="300">
        <v>3.4</v>
      </c>
      <c r="M69" s="300">
        <v>2</v>
      </c>
      <c r="N69" s="300">
        <v>1</v>
      </c>
      <c r="O69" s="300">
        <v>3</v>
      </c>
      <c r="P69" s="300">
        <v>5</v>
      </c>
      <c r="Q69" s="299">
        <v>344</v>
      </c>
      <c r="R69" s="300">
        <v>5.3</v>
      </c>
      <c r="S69" s="300">
        <v>2</v>
      </c>
      <c r="T69" s="300">
        <v>1</v>
      </c>
      <c r="U69" s="300">
        <v>3</v>
      </c>
      <c r="V69" s="300">
        <v>7</v>
      </c>
      <c r="W69" s="300">
        <v>38</v>
      </c>
      <c r="X69" s="300">
        <v>3.3</v>
      </c>
      <c r="Y69" s="300">
        <v>2</v>
      </c>
      <c r="Z69" s="300">
        <v>1</v>
      </c>
      <c r="AA69" s="300">
        <v>3</v>
      </c>
      <c r="AB69" s="300">
        <v>5</v>
      </c>
    </row>
    <row r="70" spans="1:28" ht="14.25" x14ac:dyDescent="0.2">
      <c r="A70" s="483"/>
      <c r="B70" s="486"/>
      <c r="C70" s="301" t="s">
        <v>335</v>
      </c>
      <c r="D70" s="298" t="s">
        <v>336</v>
      </c>
      <c r="E70" s="300">
        <v>4</v>
      </c>
      <c r="F70" s="300">
        <v>15.3</v>
      </c>
      <c r="G70" s="300">
        <v>13</v>
      </c>
      <c r="H70" s="300">
        <v>6.5</v>
      </c>
      <c r="I70" s="300">
        <v>24</v>
      </c>
      <c r="J70" s="300">
        <v>29</v>
      </c>
      <c r="K70" s="300">
        <v>1275</v>
      </c>
      <c r="L70" s="300">
        <v>19.7</v>
      </c>
      <c r="M70" s="300">
        <v>14</v>
      </c>
      <c r="N70" s="300">
        <v>8</v>
      </c>
      <c r="O70" s="300">
        <v>25</v>
      </c>
      <c r="P70" s="300">
        <v>40</v>
      </c>
      <c r="Q70" s="299">
        <v>13456</v>
      </c>
      <c r="R70" s="300">
        <v>55.8</v>
      </c>
      <c r="S70" s="300">
        <v>32</v>
      </c>
      <c r="T70" s="300">
        <v>12</v>
      </c>
      <c r="U70" s="300">
        <v>73</v>
      </c>
      <c r="V70" s="300">
        <v>138</v>
      </c>
      <c r="W70" s="300">
        <v>176</v>
      </c>
      <c r="X70" s="300">
        <v>101.3</v>
      </c>
      <c r="Y70" s="300">
        <v>64</v>
      </c>
      <c r="Z70" s="300">
        <v>17</v>
      </c>
      <c r="AA70" s="300">
        <v>133.5</v>
      </c>
      <c r="AB70" s="300">
        <v>246</v>
      </c>
    </row>
    <row r="71" spans="1:28" ht="14.25" x14ac:dyDescent="0.2">
      <c r="A71" s="483"/>
      <c r="B71" s="298" t="s">
        <v>280</v>
      </c>
      <c r="C71" s="301" t="s">
        <v>173</v>
      </c>
      <c r="D71" s="298" t="s">
        <v>174</v>
      </c>
      <c r="E71" s="300">
        <v>0</v>
      </c>
      <c r="F71" s="300">
        <v>0</v>
      </c>
      <c r="G71" s="300">
        <v>0</v>
      </c>
      <c r="H71" s="300">
        <v>0</v>
      </c>
      <c r="I71" s="300">
        <v>0</v>
      </c>
      <c r="J71" s="300">
        <v>0</v>
      </c>
      <c r="K71" s="300">
        <v>8</v>
      </c>
      <c r="L71" s="300">
        <v>26.4</v>
      </c>
      <c r="M71" s="300">
        <v>17</v>
      </c>
      <c r="N71" s="300">
        <v>13</v>
      </c>
      <c r="O71" s="300">
        <v>35.5</v>
      </c>
      <c r="P71" s="300">
        <v>77</v>
      </c>
      <c r="Q71" s="299">
        <v>765</v>
      </c>
      <c r="R71" s="300">
        <v>35.6</v>
      </c>
      <c r="S71" s="300">
        <v>27</v>
      </c>
      <c r="T71" s="300">
        <v>11</v>
      </c>
      <c r="U71" s="300">
        <v>49</v>
      </c>
      <c r="V71" s="300">
        <v>80</v>
      </c>
      <c r="W71" s="300">
        <v>85</v>
      </c>
      <c r="X71" s="300">
        <v>34.5</v>
      </c>
      <c r="Y71" s="300">
        <v>25</v>
      </c>
      <c r="Z71" s="300">
        <v>9</v>
      </c>
      <c r="AA71" s="300">
        <v>51</v>
      </c>
      <c r="AB71" s="300">
        <v>78</v>
      </c>
    </row>
    <row r="72" spans="1:28" ht="15" thickBot="1" x14ac:dyDescent="0.25">
      <c r="A72" s="484"/>
      <c r="B72" s="485" t="s">
        <v>2</v>
      </c>
      <c r="C72" s="485"/>
      <c r="D72" s="485"/>
      <c r="E72" s="317">
        <v>14257</v>
      </c>
      <c r="F72" s="318">
        <v>17.7</v>
      </c>
      <c r="G72" s="318">
        <v>12</v>
      </c>
      <c r="H72" s="318">
        <v>6</v>
      </c>
      <c r="I72" s="318">
        <v>22</v>
      </c>
      <c r="J72" s="318">
        <v>38</v>
      </c>
      <c r="K72" s="317">
        <v>56941</v>
      </c>
      <c r="L72" s="318">
        <v>34.799999999999997</v>
      </c>
      <c r="M72" s="318">
        <v>21</v>
      </c>
      <c r="N72" s="318">
        <v>9</v>
      </c>
      <c r="O72" s="318">
        <v>47</v>
      </c>
      <c r="P72" s="318">
        <v>83</v>
      </c>
      <c r="Q72" s="317">
        <v>134840</v>
      </c>
      <c r="R72" s="318">
        <v>57.1</v>
      </c>
      <c r="S72" s="318">
        <v>33</v>
      </c>
      <c r="T72" s="318">
        <v>13</v>
      </c>
      <c r="U72" s="318">
        <v>76</v>
      </c>
      <c r="V72" s="318">
        <v>139</v>
      </c>
      <c r="W72" s="317">
        <v>29435</v>
      </c>
      <c r="X72" s="318">
        <v>78.900000000000006</v>
      </c>
      <c r="Y72" s="318">
        <v>56</v>
      </c>
      <c r="Z72" s="318">
        <v>22</v>
      </c>
      <c r="AA72" s="318">
        <v>108</v>
      </c>
      <c r="AB72" s="318">
        <v>181</v>
      </c>
    </row>
    <row r="73" spans="1:28" ht="12.75" customHeight="1" thickBot="1" x14ac:dyDescent="0.25">
      <c r="A73" s="480" t="s">
        <v>220</v>
      </c>
      <c r="B73" s="481"/>
      <c r="C73" s="481"/>
      <c r="D73" s="481"/>
      <c r="E73" s="110">
        <v>220613</v>
      </c>
      <c r="F73" s="105">
        <v>44.1</v>
      </c>
      <c r="G73" s="105">
        <v>25</v>
      </c>
      <c r="H73" s="105">
        <v>12</v>
      </c>
      <c r="I73" s="105">
        <v>53</v>
      </c>
      <c r="J73" s="106">
        <v>103</v>
      </c>
      <c r="K73" s="110">
        <v>493685</v>
      </c>
      <c r="L73" s="105">
        <v>78.400000000000006</v>
      </c>
      <c r="M73" s="105">
        <v>41</v>
      </c>
      <c r="N73" s="105">
        <v>16</v>
      </c>
      <c r="O73" s="105">
        <v>98</v>
      </c>
      <c r="P73" s="106">
        <v>203</v>
      </c>
      <c r="Q73" s="104">
        <v>556865</v>
      </c>
      <c r="R73" s="105">
        <v>76.8</v>
      </c>
      <c r="S73" s="105">
        <v>39</v>
      </c>
      <c r="T73" s="105">
        <v>13</v>
      </c>
      <c r="U73" s="105">
        <v>97</v>
      </c>
      <c r="V73" s="111">
        <v>194</v>
      </c>
      <c r="W73" s="110">
        <v>58391</v>
      </c>
      <c r="X73" s="105">
        <v>100.1</v>
      </c>
      <c r="Y73" s="105">
        <v>55</v>
      </c>
      <c r="Z73" s="105">
        <v>20</v>
      </c>
      <c r="AA73" s="105">
        <v>125</v>
      </c>
      <c r="AB73" s="106">
        <v>242</v>
      </c>
    </row>
    <row r="75" spans="1:28" x14ac:dyDescent="0.2">
      <c r="A75" s="108" t="s">
        <v>294</v>
      </c>
    </row>
    <row r="76" spans="1:28" x14ac:dyDescent="0.2">
      <c r="A76" s="108" t="s">
        <v>295</v>
      </c>
    </row>
    <row r="77" spans="1:28" x14ac:dyDescent="0.2">
      <c r="A77" s="108" t="s">
        <v>296</v>
      </c>
    </row>
  </sheetData>
  <mergeCells count="42">
    <mergeCell ref="A2:AB2"/>
    <mergeCell ref="B21:B23"/>
    <mergeCell ref="B24:B26"/>
    <mergeCell ref="E10:E11"/>
    <mergeCell ref="F10:J10"/>
    <mergeCell ref="Q10:Q11"/>
    <mergeCell ref="R10:V10"/>
    <mergeCell ref="W10:W11"/>
    <mergeCell ref="X10:AB10"/>
    <mergeCell ref="A12:A29"/>
    <mergeCell ref="A8:A11"/>
    <mergeCell ref="B8:B11"/>
    <mergeCell ref="C8:C11"/>
    <mergeCell ref="A4:U4"/>
    <mergeCell ref="B29:D29"/>
    <mergeCell ref="E8:AB8"/>
    <mergeCell ref="Q9:V9"/>
    <mergeCell ref="A30:A53"/>
    <mergeCell ref="E9:J9"/>
    <mergeCell ref="B14:B17"/>
    <mergeCell ref="W9:AB9"/>
    <mergeCell ref="B48:B49"/>
    <mergeCell ref="B53:D53"/>
    <mergeCell ref="B30:B34"/>
    <mergeCell ref="B35:B38"/>
    <mergeCell ref="D8:D11"/>
    <mergeCell ref="B27:B28"/>
    <mergeCell ref="B18:B20"/>
    <mergeCell ref="K9:P9"/>
    <mergeCell ref="K10:K11"/>
    <mergeCell ref="L10:P10"/>
    <mergeCell ref="A73:D73"/>
    <mergeCell ref="B59:B60"/>
    <mergeCell ref="B58:D58"/>
    <mergeCell ref="B46:B47"/>
    <mergeCell ref="B42:B43"/>
    <mergeCell ref="A54:A58"/>
    <mergeCell ref="A59:A72"/>
    <mergeCell ref="B72:D72"/>
    <mergeCell ref="B63:B64"/>
    <mergeCell ref="B65:B66"/>
    <mergeCell ref="B67:B70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6" orientation="landscape" r:id="rId1"/>
  <headerFooter alignWithMargins="0"/>
  <rowBreaks count="1" manualBreakCount="1">
    <brk id="5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6"/>
  <sheetViews>
    <sheetView zoomScale="90" zoomScaleNormal="90" zoomScaleSheetLayoutView="85" workbookViewId="0">
      <pane ySplit="10" topLeftCell="A17" activePane="bottomLeft" state="frozenSplit"/>
      <selection pane="bottomLeft" activeCell="A3" sqref="A3"/>
    </sheetView>
  </sheetViews>
  <sheetFormatPr defaultRowHeight="12.75" x14ac:dyDescent="0.2"/>
  <cols>
    <col min="1" max="1" width="26.5703125" bestFit="1" customWidth="1"/>
    <col min="2" max="2" width="8.7109375" bestFit="1" customWidth="1"/>
    <col min="3" max="3" width="31.85546875" bestFit="1" customWidth="1"/>
    <col min="4" max="4" width="9.85546875" customWidth="1"/>
    <col min="5" max="5" width="7.7109375" style="70" customWidth="1"/>
    <col min="6" max="6" width="9.85546875" customWidth="1"/>
    <col min="7" max="7" width="9.28515625" style="70" bestFit="1" customWidth="1"/>
    <col min="8" max="8" width="7.85546875" customWidth="1"/>
    <col min="9" max="9" width="8.5703125" style="70" customWidth="1"/>
    <col min="10" max="10" width="7.7109375" customWidth="1"/>
    <col min="11" max="11" width="7.7109375" style="70" customWidth="1"/>
    <col min="12" max="12" width="8.28515625" customWidth="1"/>
    <col min="13" max="13" width="8.85546875" style="70" bestFit="1" customWidth="1"/>
    <col min="14" max="14" width="8.28515625" customWidth="1"/>
    <col min="15" max="15" width="8.85546875" style="70" bestFit="1" customWidth="1"/>
    <col min="16" max="16" width="7.7109375" bestFit="1" customWidth="1"/>
    <col min="17" max="17" width="8.28515625" style="70" bestFit="1" customWidth="1"/>
    <col min="18" max="18" width="9.140625" customWidth="1"/>
    <col min="19" max="19" width="9" style="70" customWidth="1"/>
    <col min="20" max="20" width="9.7109375" customWidth="1"/>
    <col min="21" max="21" width="9.7109375" style="70" customWidth="1"/>
    <col min="22" max="22" width="12" style="70" customWidth="1"/>
    <col min="23" max="23" width="11.42578125" style="70" customWidth="1"/>
    <col min="24" max="24" width="7.7109375" customWidth="1"/>
    <col min="25" max="25" width="7.7109375" style="70" customWidth="1"/>
    <col min="26" max="26" width="10.140625" bestFit="1" customWidth="1"/>
  </cols>
  <sheetData>
    <row r="1" spans="1:26" x14ac:dyDescent="0.2">
      <c r="A1" s="3"/>
      <c r="B1" s="3"/>
      <c r="C1" s="3"/>
      <c r="D1" s="3"/>
    </row>
    <row r="2" spans="1:26" x14ac:dyDescent="0.2">
      <c r="A2" s="424" t="s">
        <v>461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4"/>
      <c r="P2" s="424"/>
      <c r="Q2" s="424"/>
      <c r="R2" s="424"/>
      <c r="S2" s="424"/>
      <c r="T2" s="424"/>
      <c r="U2" s="424"/>
      <c r="V2" s="424"/>
      <c r="W2" s="424"/>
      <c r="X2" s="424"/>
      <c r="Y2" s="424"/>
      <c r="Z2" s="424"/>
    </row>
    <row r="3" spans="1:26" x14ac:dyDescent="0.2">
      <c r="A3" s="3"/>
      <c r="B3" s="11"/>
      <c r="C3" s="11"/>
      <c r="D3" s="11"/>
    </row>
    <row r="4" spans="1:26" x14ac:dyDescent="0.2">
      <c r="A4" s="424" t="s">
        <v>61</v>
      </c>
      <c r="B4" s="424"/>
      <c r="C4" s="424"/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24"/>
      <c r="U4" s="424"/>
      <c r="V4" s="424"/>
      <c r="W4" s="424"/>
      <c r="X4" s="424"/>
      <c r="Y4" s="424"/>
      <c r="Z4" s="424"/>
    </row>
    <row r="6" spans="1:26" x14ac:dyDescent="0.2">
      <c r="A6" s="1" t="s">
        <v>274</v>
      </c>
    </row>
    <row r="7" spans="1:26" ht="13.5" thickBot="1" x14ac:dyDescent="0.25"/>
    <row r="8" spans="1:26" ht="13.5" thickBot="1" x14ac:dyDescent="0.25">
      <c r="A8" s="247"/>
      <c r="B8" s="248"/>
      <c r="C8" s="249"/>
      <c r="D8" s="440" t="s">
        <v>178</v>
      </c>
      <c r="E8" s="441"/>
      <c r="F8" s="441"/>
      <c r="G8" s="441"/>
      <c r="H8" s="441"/>
      <c r="I8" s="441"/>
      <c r="J8" s="441"/>
      <c r="K8" s="441"/>
      <c r="L8" s="441"/>
      <c r="M8" s="441"/>
      <c r="N8" s="441"/>
      <c r="O8" s="441"/>
      <c r="P8" s="441"/>
      <c r="Q8" s="441"/>
      <c r="R8" s="441"/>
      <c r="S8" s="441"/>
      <c r="T8" s="441"/>
      <c r="U8" s="441"/>
      <c r="V8" s="441"/>
      <c r="W8" s="441"/>
      <c r="X8" s="441"/>
      <c r="Y8" s="441"/>
      <c r="Z8" s="506"/>
    </row>
    <row r="9" spans="1:26" ht="40.5" customHeight="1" thickBot="1" x14ac:dyDescent="0.25">
      <c r="A9" s="225"/>
      <c r="B9" s="250"/>
      <c r="C9" s="251"/>
      <c r="D9" s="507" t="s">
        <v>86</v>
      </c>
      <c r="E9" s="507"/>
      <c r="F9" s="507" t="s">
        <v>87</v>
      </c>
      <c r="G9" s="507"/>
      <c r="H9" s="507" t="s">
        <v>91</v>
      </c>
      <c r="I9" s="507"/>
      <c r="J9" s="507" t="s">
        <v>92</v>
      </c>
      <c r="K9" s="507"/>
      <c r="L9" s="507" t="s">
        <v>88</v>
      </c>
      <c r="M9" s="507"/>
      <c r="N9" s="507" t="s">
        <v>89</v>
      </c>
      <c r="O9" s="507"/>
      <c r="P9" s="507" t="s">
        <v>179</v>
      </c>
      <c r="Q9" s="507"/>
      <c r="R9" s="507" t="s">
        <v>90</v>
      </c>
      <c r="S9" s="507"/>
      <c r="T9" s="507" t="s">
        <v>180</v>
      </c>
      <c r="U9" s="507"/>
      <c r="V9" s="507" t="s">
        <v>457</v>
      </c>
      <c r="W9" s="507"/>
      <c r="X9" s="507" t="s">
        <v>85</v>
      </c>
      <c r="Y9" s="507"/>
      <c r="Z9" s="508" t="s">
        <v>64</v>
      </c>
    </row>
    <row r="10" spans="1:26" ht="13.5" thickBot="1" x14ac:dyDescent="0.25">
      <c r="A10" s="203" t="s">
        <v>7</v>
      </c>
      <c r="B10" s="204" t="s">
        <v>16</v>
      </c>
      <c r="C10" s="209" t="s">
        <v>57</v>
      </c>
      <c r="D10" s="198" t="s">
        <v>199</v>
      </c>
      <c r="E10" s="254" t="s">
        <v>53</v>
      </c>
      <c r="F10" s="198" t="s">
        <v>199</v>
      </c>
      <c r="G10" s="254" t="s">
        <v>53</v>
      </c>
      <c r="H10" s="198" t="s">
        <v>199</v>
      </c>
      <c r="I10" s="254" t="s">
        <v>53</v>
      </c>
      <c r="J10" s="198" t="s">
        <v>199</v>
      </c>
      <c r="K10" s="254" t="s">
        <v>53</v>
      </c>
      <c r="L10" s="198" t="s">
        <v>199</v>
      </c>
      <c r="M10" s="254" t="s">
        <v>53</v>
      </c>
      <c r="N10" s="198" t="s">
        <v>199</v>
      </c>
      <c r="O10" s="254" t="s">
        <v>53</v>
      </c>
      <c r="P10" s="198" t="s">
        <v>199</v>
      </c>
      <c r="Q10" s="254" t="s">
        <v>53</v>
      </c>
      <c r="R10" s="198" t="s">
        <v>199</v>
      </c>
      <c r="S10" s="254" t="s">
        <v>53</v>
      </c>
      <c r="T10" s="198" t="s">
        <v>199</v>
      </c>
      <c r="U10" s="255" t="s">
        <v>53</v>
      </c>
      <c r="V10" s="198" t="s">
        <v>199</v>
      </c>
      <c r="W10" s="255" t="s">
        <v>53</v>
      </c>
      <c r="X10" s="199" t="s">
        <v>199</v>
      </c>
      <c r="Y10" s="254" t="s">
        <v>53</v>
      </c>
      <c r="Z10" s="509"/>
    </row>
    <row r="11" spans="1:26" ht="12.75" customHeight="1" x14ac:dyDescent="0.2">
      <c r="A11" s="453" t="s">
        <v>316</v>
      </c>
      <c r="B11" s="408" t="s">
        <v>420</v>
      </c>
      <c r="C11" s="252" t="s">
        <v>59</v>
      </c>
      <c r="D11" s="49">
        <v>9103</v>
      </c>
      <c r="E11" s="347">
        <v>43.638539999999999</v>
      </c>
      <c r="F11" s="50">
        <v>3278</v>
      </c>
      <c r="G11" s="347">
        <v>15.71429</v>
      </c>
      <c r="H11" s="50">
        <v>900</v>
      </c>
      <c r="I11" s="347">
        <v>4.3144799999999996</v>
      </c>
      <c r="J11" s="50">
        <v>74</v>
      </c>
      <c r="K11" s="347">
        <v>0.35475000000000001</v>
      </c>
      <c r="L11" s="50">
        <v>1603</v>
      </c>
      <c r="M11" s="347">
        <v>7.6845600000000003</v>
      </c>
      <c r="N11" s="50">
        <v>1793</v>
      </c>
      <c r="O11" s="347">
        <v>8.5953999999999997</v>
      </c>
      <c r="P11" s="185">
        <v>12</v>
      </c>
      <c r="Q11" s="347">
        <v>5.7529999999999998E-2</v>
      </c>
      <c r="R11" s="50">
        <v>792</v>
      </c>
      <c r="S11" s="347">
        <v>3.7967399999999998</v>
      </c>
      <c r="T11" s="50">
        <v>3296</v>
      </c>
      <c r="U11" s="347">
        <v>15.80058</v>
      </c>
      <c r="V11" s="50">
        <v>6</v>
      </c>
      <c r="W11" s="347">
        <v>2.8760000000000001E-2</v>
      </c>
      <c r="X11" s="50">
        <v>3</v>
      </c>
      <c r="Y11" s="347">
        <v>1.438E-2</v>
      </c>
      <c r="Z11" s="279">
        <v>20860</v>
      </c>
    </row>
    <row r="12" spans="1:26" ht="12.75" customHeight="1" x14ac:dyDescent="0.2">
      <c r="A12" s="452"/>
      <c r="B12" s="133" t="s">
        <v>120</v>
      </c>
      <c r="C12" s="253" t="s">
        <v>22</v>
      </c>
      <c r="D12" s="51">
        <v>43274</v>
      </c>
      <c r="E12" s="348">
        <v>85.765820000000005</v>
      </c>
      <c r="F12" s="44">
        <v>892</v>
      </c>
      <c r="G12" s="348">
        <v>1.7678799999999999</v>
      </c>
      <c r="H12" s="44">
        <v>214</v>
      </c>
      <c r="I12" s="348">
        <v>0.42413000000000001</v>
      </c>
      <c r="J12" s="44">
        <v>0</v>
      </c>
      <c r="K12" s="348">
        <v>0</v>
      </c>
      <c r="L12" s="44">
        <v>193</v>
      </c>
      <c r="M12" s="348">
        <v>0.38251000000000002</v>
      </c>
      <c r="N12" s="44">
        <v>2808</v>
      </c>
      <c r="O12" s="348">
        <v>5.5652400000000002</v>
      </c>
      <c r="P12" s="179">
        <v>17</v>
      </c>
      <c r="Q12" s="348">
        <v>3.3689999999999998E-2</v>
      </c>
      <c r="R12" s="44">
        <v>36</v>
      </c>
      <c r="S12" s="348">
        <v>7.1349999999999997E-2</v>
      </c>
      <c r="T12" s="44">
        <v>3021</v>
      </c>
      <c r="U12" s="348">
        <v>5.9873900000000004</v>
      </c>
      <c r="V12" s="44">
        <v>1</v>
      </c>
      <c r="W12" s="348">
        <v>1.98E-3</v>
      </c>
      <c r="X12" s="44">
        <v>0</v>
      </c>
      <c r="Y12" s="348">
        <v>0</v>
      </c>
      <c r="Z12" s="280">
        <v>50456</v>
      </c>
    </row>
    <row r="13" spans="1:26" ht="12.75" customHeight="1" x14ac:dyDescent="0.2">
      <c r="A13" s="452"/>
      <c r="B13" s="133" t="s">
        <v>121</v>
      </c>
      <c r="C13" s="253" t="s">
        <v>31</v>
      </c>
      <c r="D13" s="51">
        <v>18738</v>
      </c>
      <c r="E13" s="348">
        <v>54.550220000000003</v>
      </c>
      <c r="F13" s="44">
        <v>8370</v>
      </c>
      <c r="G13" s="348">
        <v>24.366810000000001</v>
      </c>
      <c r="H13" s="44">
        <v>236</v>
      </c>
      <c r="I13" s="348">
        <v>0.68705000000000005</v>
      </c>
      <c r="J13" s="44">
        <v>61</v>
      </c>
      <c r="K13" s="348">
        <v>0.17757999999999999</v>
      </c>
      <c r="L13" s="44">
        <v>2463</v>
      </c>
      <c r="M13" s="348">
        <v>7.1703099999999997</v>
      </c>
      <c r="N13" s="44">
        <v>1239</v>
      </c>
      <c r="O13" s="348">
        <v>3.6069900000000001</v>
      </c>
      <c r="P13" s="179">
        <v>0</v>
      </c>
      <c r="Q13" s="348">
        <v>0</v>
      </c>
      <c r="R13" s="44">
        <v>467</v>
      </c>
      <c r="S13" s="348">
        <v>1.3595299999999999</v>
      </c>
      <c r="T13" s="44">
        <v>2727</v>
      </c>
      <c r="U13" s="348">
        <v>7.93886</v>
      </c>
      <c r="V13" s="44">
        <v>41</v>
      </c>
      <c r="W13" s="348">
        <v>0.11935999999999999</v>
      </c>
      <c r="X13" s="44">
        <v>8</v>
      </c>
      <c r="Y13" s="348">
        <v>2.3290000000000002E-2</v>
      </c>
      <c r="Z13" s="280">
        <v>34350</v>
      </c>
    </row>
    <row r="14" spans="1:26" ht="12.75" customHeight="1" x14ac:dyDescent="0.2">
      <c r="A14" s="452"/>
      <c r="B14" s="133" t="s">
        <v>111</v>
      </c>
      <c r="C14" s="253" t="s">
        <v>32</v>
      </c>
      <c r="D14" s="51">
        <v>16758</v>
      </c>
      <c r="E14" s="348">
        <v>63.073509999999999</v>
      </c>
      <c r="F14" s="44">
        <v>7242</v>
      </c>
      <c r="G14" s="348">
        <v>27.25733</v>
      </c>
      <c r="H14" s="44">
        <v>113</v>
      </c>
      <c r="I14" s="348">
        <v>0.42531000000000002</v>
      </c>
      <c r="J14" s="44">
        <v>6</v>
      </c>
      <c r="K14" s="348">
        <v>2.2579999999999999E-2</v>
      </c>
      <c r="L14" s="44">
        <v>661</v>
      </c>
      <c r="M14" s="348">
        <v>2.48786</v>
      </c>
      <c r="N14" s="44">
        <v>1467</v>
      </c>
      <c r="O14" s="348">
        <v>5.5214699999999999</v>
      </c>
      <c r="P14" s="179">
        <v>0</v>
      </c>
      <c r="Q14" s="348">
        <v>0</v>
      </c>
      <c r="R14" s="44">
        <v>289</v>
      </c>
      <c r="S14" s="348">
        <v>1.0877300000000001</v>
      </c>
      <c r="T14" s="44">
        <v>29</v>
      </c>
      <c r="U14" s="348">
        <v>0.10915</v>
      </c>
      <c r="V14" s="44">
        <v>4</v>
      </c>
      <c r="W14" s="348">
        <v>1.506E-2</v>
      </c>
      <c r="X14" s="44">
        <v>0</v>
      </c>
      <c r="Y14" s="348">
        <v>0</v>
      </c>
      <c r="Z14" s="280">
        <v>26569</v>
      </c>
    </row>
    <row r="15" spans="1:26" ht="12.75" customHeight="1" x14ac:dyDescent="0.2">
      <c r="A15" s="452"/>
      <c r="B15" s="133" t="s">
        <v>122</v>
      </c>
      <c r="C15" s="253" t="s">
        <v>33</v>
      </c>
      <c r="D15" s="51">
        <v>7026</v>
      </c>
      <c r="E15" s="348">
        <v>39.07893</v>
      </c>
      <c r="F15" s="44">
        <v>1942</v>
      </c>
      <c r="G15" s="348">
        <v>10.801489999999999</v>
      </c>
      <c r="H15" s="44">
        <v>396</v>
      </c>
      <c r="I15" s="348">
        <v>2.2025700000000001</v>
      </c>
      <c r="J15" s="44">
        <v>17</v>
      </c>
      <c r="K15" s="348">
        <v>9.4549999999999995E-2</v>
      </c>
      <c r="L15" s="44">
        <v>608</v>
      </c>
      <c r="M15" s="348">
        <v>3.3817200000000001</v>
      </c>
      <c r="N15" s="44">
        <v>1136</v>
      </c>
      <c r="O15" s="348">
        <v>6.3184800000000001</v>
      </c>
      <c r="P15" s="179">
        <v>0</v>
      </c>
      <c r="Q15" s="348">
        <v>0</v>
      </c>
      <c r="R15" s="44">
        <v>389</v>
      </c>
      <c r="S15" s="348">
        <v>2.16364</v>
      </c>
      <c r="T15" s="44">
        <v>6428</v>
      </c>
      <c r="U15" s="348">
        <v>35.75282</v>
      </c>
      <c r="V15" s="44">
        <v>34</v>
      </c>
      <c r="W15" s="348">
        <v>0.18911</v>
      </c>
      <c r="X15" s="44">
        <v>3</v>
      </c>
      <c r="Y15" s="348">
        <v>1.669E-2</v>
      </c>
      <c r="Z15" s="280">
        <v>17979</v>
      </c>
    </row>
    <row r="16" spans="1:26" ht="12.75" customHeight="1" x14ac:dyDescent="0.2">
      <c r="A16" s="452"/>
      <c r="B16" s="133" t="s">
        <v>123</v>
      </c>
      <c r="C16" s="253" t="s">
        <v>34</v>
      </c>
      <c r="D16" s="51">
        <v>16973</v>
      </c>
      <c r="E16" s="348">
        <v>80.970330000000004</v>
      </c>
      <c r="F16" s="44">
        <v>2309</v>
      </c>
      <c r="G16" s="348">
        <v>11.015169999999999</v>
      </c>
      <c r="H16" s="44">
        <v>426</v>
      </c>
      <c r="I16" s="348">
        <v>2.0322499999999999</v>
      </c>
      <c r="J16" s="44">
        <v>8</v>
      </c>
      <c r="K16" s="348">
        <v>3.8159999999999999E-2</v>
      </c>
      <c r="L16" s="44">
        <v>644</v>
      </c>
      <c r="M16" s="348">
        <v>3.0722299999999998</v>
      </c>
      <c r="N16" s="44">
        <v>317</v>
      </c>
      <c r="O16" s="348">
        <v>1.5122599999999999</v>
      </c>
      <c r="P16" s="179">
        <v>0</v>
      </c>
      <c r="Q16" s="348">
        <v>0</v>
      </c>
      <c r="R16" s="44">
        <v>264</v>
      </c>
      <c r="S16" s="348">
        <v>1.25942</v>
      </c>
      <c r="T16" s="44">
        <v>21</v>
      </c>
      <c r="U16" s="348">
        <v>0.10018000000000001</v>
      </c>
      <c r="V16" s="44">
        <v>0</v>
      </c>
      <c r="W16" s="348">
        <v>0</v>
      </c>
      <c r="X16" s="44">
        <v>0</v>
      </c>
      <c r="Y16" s="348">
        <v>0</v>
      </c>
      <c r="Z16" s="280">
        <v>20962</v>
      </c>
    </row>
    <row r="17" spans="1:26" ht="12.75" customHeight="1" x14ac:dyDescent="0.2">
      <c r="A17" s="452"/>
      <c r="B17" s="133" t="s">
        <v>124</v>
      </c>
      <c r="C17" s="253" t="s">
        <v>37</v>
      </c>
      <c r="D17" s="51">
        <v>11826</v>
      </c>
      <c r="E17" s="348">
        <v>69.069029999999998</v>
      </c>
      <c r="F17" s="44">
        <v>2722</v>
      </c>
      <c r="G17" s="348">
        <v>15.897679999999999</v>
      </c>
      <c r="H17" s="44">
        <v>331</v>
      </c>
      <c r="I17" s="348">
        <v>1.93319</v>
      </c>
      <c r="J17" s="44">
        <v>70</v>
      </c>
      <c r="K17" s="348">
        <v>0.40883000000000003</v>
      </c>
      <c r="L17" s="44">
        <v>1487</v>
      </c>
      <c r="M17" s="348">
        <v>8.6847300000000001</v>
      </c>
      <c r="N17" s="44">
        <v>507</v>
      </c>
      <c r="O17" s="348">
        <v>2.9611000000000001</v>
      </c>
      <c r="P17" s="179">
        <v>1</v>
      </c>
      <c r="Q17" s="348">
        <v>5.8399999999999997E-3</v>
      </c>
      <c r="R17" s="44">
        <v>154</v>
      </c>
      <c r="S17" s="348">
        <v>0.89942999999999995</v>
      </c>
      <c r="T17" s="44">
        <v>0</v>
      </c>
      <c r="U17" s="348">
        <v>0</v>
      </c>
      <c r="V17" s="44">
        <v>13</v>
      </c>
      <c r="W17" s="348">
        <v>7.5929999999999997E-2</v>
      </c>
      <c r="X17" s="44">
        <v>11</v>
      </c>
      <c r="Y17" s="348">
        <v>6.4240000000000005E-2</v>
      </c>
      <c r="Z17" s="280">
        <v>17122</v>
      </c>
    </row>
    <row r="18" spans="1:26" ht="12.75" customHeight="1" x14ac:dyDescent="0.2">
      <c r="A18" s="452"/>
      <c r="B18" s="133" t="s">
        <v>374</v>
      </c>
      <c r="C18" s="253" t="s">
        <v>58</v>
      </c>
      <c r="D18" s="51">
        <v>8757</v>
      </c>
      <c r="E18" s="348">
        <v>44.260800000000003</v>
      </c>
      <c r="F18" s="44">
        <v>5480</v>
      </c>
      <c r="G18" s="348">
        <v>27.697749999999999</v>
      </c>
      <c r="H18" s="44">
        <v>873</v>
      </c>
      <c r="I18" s="348">
        <v>4.4124299999999996</v>
      </c>
      <c r="J18" s="44">
        <v>79</v>
      </c>
      <c r="K18" s="348">
        <v>0.39928999999999998</v>
      </c>
      <c r="L18" s="44">
        <v>1075</v>
      </c>
      <c r="M18" s="348">
        <v>5.4334100000000003</v>
      </c>
      <c r="N18" s="44">
        <v>649</v>
      </c>
      <c r="O18" s="348">
        <v>3.2802600000000002</v>
      </c>
      <c r="P18" s="179">
        <v>4</v>
      </c>
      <c r="Q18" s="348">
        <v>2.0219999999999998E-2</v>
      </c>
      <c r="R18" s="44">
        <v>382</v>
      </c>
      <c r="S18" s="348">
        <v>1.93076</v>
      </c>
      <c r="T18" s="44">
        <v>2381</v>
      </c>
      <c r="U18" s="348">
        <v>12.034369999999999</v>
      </c>
      <c r="V18" s="44">
        <v>101</v>
      </c>
      <c r="W18" s="348">
        <v>0.51049</v>
      </c>
      <c r="X18" s="44">
        <v>4</v>
      </c>
      <c r="Y18" s="348">
        <v>2.0219999999999998E-2</v>
      </c>
      <c r="Z18" s="280">
        <v>19785</v>
      </c>
    </row>
    <row r="19" spans="1:26" ht="15" x14ac:dyDescent="0.25">
      <c r="A19" s="450" t="s">
        <v>317</v>
      </c>
      <c r="B19" s="451"/>
      <c r="C19" s="510"/>
      <c r="D19" s="294">
        <v>132455</v>
      </c>
      <c r="E19" s="358">
        <v>63.654890000000002</v>
      </c>
      <c r="F19" s="287">
        <v>32235</v>
      </c>
      <c r="G19" s="358">
        <v>15.49141</v>
      </c>
      <c r="H19" s="287">
        <v>3489</v>
      </c>
      <c r="I19" s="358">
        <v>1.6767300000000001</v>
      </c>
      <c r="J19" s="287">
        <v>315</v>
      </c>
      <c r="K19" s="358">
        <v>0.15137999999999999</v>
      </c>
      <c r="L19" s="287">
        <v>8734</v>
      </c>
      <c r="M19" s="358">
        <v>4.1973599999999998</v>
      </c>
      <c r="N19" s="287">
        <v>9916</v>
      </c>
      <c r="O19" s="358">
        <v>4.7654100000000001</v>
      </c>
      <c r="P19" s="180">
        <v>34</v>
      </c>
      <c r="Q19" s="358">
        <v>1.634E-2</v>
      </c>
      <c r="R19" s="287">
        <v>2773</v>
      </c>
      <c r="S19" s="358">
        <v>1.33264</v>
      </c>
      <c r="T19" s="287">
        <v>17903</v>
      </c>
      <c r="U19" s="358">
        <v>8.6037800000000004</v>
      </c>
      <c r="V19" s="287">
        <v>200</v>
      </c>
      <c r="W19" s="358">
        <v>9.6119999999999997E-2</v>
      </c>
      <c r="X19" s="287">
        <v>29</v>
      </c>
      <c r="Y19" s="358">
        <v>1.3939999999999999E-2</v>
      </c>
      <c r="Z19" s="296">
        <v>208083</v>
      </c>
    </row>
    <row r="20" spans="1:26" ht="12.75" customHeight="1" x14ac:dyDescent="0.2">
      <c r="A20" s="452" t="s">
        <v>318</v>
      </c>
      <c r="B20" s="133" t="s">
        <v>375</v>
      </c>
      <c r="C20" s="253" t="s">
        <v>30</v>
      </c>
      <c r="D20" s="51">
        <v>25778</v>
      </c>
      <c r="E20" s="348">
        <v>59.912610000000001</v>
      </c>
      <c r="F20" s="44">
        <v>7436</v>
      </c>
      <c r="G20" s="348">
        <v>17.28257</v>
      </c>
      <c r="H20" s="44">
        <v>2918</v>
      </c>
      <c r="I20" s="348">
        <v>6.7819500000000001</v>
      </c>
      <c r="J20" s="44">
        <v>203</v>
      </c>
      <c r="K20" s="348">
        <v>0.47181000000000001</v>
      </c>
      <c r="L20" s="44">
        <v>2413</v>
      </c>
      <c r="M20" s="348">
        <v>5.6082400000000003</v>
      </c>
      <c r="N20" s="44">
        <v>3135</v>
      </c>
      <c r="O20" s="348">
        <v>7.2862900000000002</v>
      </c>
      <c r="P20" s="179">
        <v>22</v>
      </c>
      <c r="Q20" s="348">
        <v>5.1130000000000002E-2</v>
      </c>
      <c r="R20" s="44">
        <v>857</v>
      </c>
      <c r="S20" s="348">
        <v>1.9918199999999999</v>
      </c>
      <c r="T20" s="44">
        <v>202</v>
      </c>
      <c r="U20" s="348">
        <v>0.46948000000000001</v>
      </c>
      <c r="V20" s="44">
        <v>51</v>
      </c>
      <c r="W20" s="348">
        <v>0.11853</v>
      </c>
      <c r="X20" s="44">
        <v>11</v>
      </c>
      <c r="Y20" s="348">
        <v>2.5569999999999999E-2</v>
      </c>
      <c r="Z20" s="280">
        <v>43026</v>
      </c>
    </row>
    <row r="21" spans="1:26" ht="12.75" customHeight="1" x14ac:dyDescent="0.2">
      <c r="A21" s="452"/>
      <c r="B21" s="133" t="s">
        <v>376</v>
      </c>
      <c r="C21" s="253" t="s">
        <v>377</v>
      </c>
      <c r="D21" s="51">
        <v>13396</v>
      </c>
      <c r="E21" s="348">
        <v>67.605350000000001</v>
      </c>
      <c r="F21" s="44">
        <v>621</v>
      </c>
      <c r="G21" s="348">
        <v>3.1339899999999998</v>
      </c>
      <c r="H21" s="44">
        <v>346</v>
      </c>
      <c r="I21" s="348">
        <v>1.7461500000000001</v>
      </c>
      <c r="J21" s="44">
        <v>2</v>
      </c>
      <c r="K21" s="348">
        <v>1.009E-2</v>
      </c>
      <c r="L21" s="44">
        <v>508</v>
      </c>
      <c r="M21" s="348">
        <v>2.5637099999999999</v>
      </c>
      <c r="N21" s="44">
        <v>1192</v>
      </c>
      <c r="O21" s="348">
        <v>6.0156400000000003</v>
      </c>
      <c r="P21" s="179">
        <v>0</v>
      </c>
      <c r="Q21" s="348">
        <v>0</v>
      </c>
      <c r="R21" s="44">
        <v>291</v>
      </c>
      <c r="S21" s="348">
        <v>1.46858</v>
      </c>
      <c r="T21" s="44">
        <v>3458</v>
      </c>
      <c r="U21" s="348">
        <v>17.451429999999998</v>
      </c>
      <c r="V21" s="44">
        <v>1</v>
      </c>
      <c r="W21" s="348">
        <v>5.0499999999999998E-3</v>
      </c>
      <c r="X21" s="44">
        <v>0</v>
      </c>
      <c r="Y21" s="348">
        <v>0</v>
      </c>
      <c r="Z21" s="280">
        <v>19815</v>
      </c>
    </row>
    <row r="22" spans="1:26" ht="12.75" customHeight="1" x14ac:dyDescent="0.2">
      <c r="A22" s="452"/>
      <c r="B22" s="133" t="s">
        <v>116</v>
      </c>
      <c r="C22" s="253" t="s">
        <v>35</v>
      </c>
      <c r="D22" s="51">
        <v>13136</v>
      </c>
      <c r="E22" s="348">
        <v>62.920920000000002</v>
      </c>
      <c r="F22" s="44">
        <v>3783</v>
      </c>
      <c r="G22" s="348">
        <v>18.120419999999999</v>
      </c>
      <c r="H22" s="44">
        <v>924</v>
      </c>
      <c r="I22" s="348">
        <v>4.4259199999999996</v>
      </c>
      <c r="J22" s="44">
        <v>46</v>
      </c>
      <c r="K22" s="348">
        <v>0.22034000000000001</v>
      </c>
      <c r="L22" s="44">
        <v>1091</v>
      </c>
      <c r="M22" s="348">
        <v>5.2258500000000003</v>
      </c>
      <c r="N22" s="44">
        <v>0</v>
      </c>
      <c r="O22" s="348">
        <v>0</v>
      </c>
      <c r="P22" s="179">
        <v>0</v>
      </c>
      <c r="Q22" s="348">
        <v>0</v>
      </c>
      <c r="R22" s="44">
        <v>1441</v>
      </c>
      <c r="S22" s="348">
        <v>6.9023300000000001</v>
      </c>
      <c r="T22" s="44">
        <v>438</v>
      </c>
      <c r="U22" s="348">
        <v>2.0979999999999999</v>
      </c>
      <c r="V22" s="44">
        <v>8</v>
      </c>
      <c r="W22" s="348">
        <v>3.832E-2</v>
      </c>
      <c r="X22" s="44">
        <v>10</v>
      </c>
      <c r="Y22" s="348">
        <v>4.7899999999999998E-2</v>
      </c>
      <c r="Z22" s="280">
        <v>20877</v>
      </c>
    </row>
    <row r="23" spans="1:26" ht="12.75" customHeight="1" x14ac:dyDescent="0.2">
      <c r="A23" s="452"/>
      <c r="B23" s="133" t="s">
        <v>114</v>
      </c>
      <c r="C23" s="253" t="s">
        <v>45</v>
      </c>
      <c r="D23" s="51">
        <v>27066</v>
      </c>
      <c r="E23" s="348">
        <v>62.086530000000003</v>
      </c>
      <c r="F23" s="44">
        <v>6224</v>
      </c>
      <c r="G23" s="348">
        <v>14.277189999999999</v>
      </c>
      <c r="H23" s="44">
        <v>2659</v>
      </c>
      <c r="I23" s="348">
        <v>6.0994599999999997</v>
      </c>
      <c r="J23" s="44">
        <v>277</v>
      </c>
      <c r="K23" s="348">
        <v>0.63541000000000003</v>
      </c>
      <c r="L23" s="44">
        <v>3060</v>
      </c>
      <c r="M23" s="348">
        <v>7.0193099999999999</v>
      </c>
      <c r="N23" s="44">
        <v>87</v>
      </c>
      <c r="O23" s="348">
        <v>0.19957</v>
      </c>
      <c r="P23" s="179">
        <v>0</v>
      </c>
      <c r="Q23" s="348">
        <v>0</v>
      </c>
      <c r="R23" s="44">
        <v>2707</v>
      </c>
      <c r="S23" s="348">
        <v>6.2095700000000003</v>
      </c>
      <c r="T23" s="44">
        <v>1499</v>
      </c>
      <c r="U23" s="348">
        <v>3.4385500000000002</v>
      </c>
      <c r="V23" s="44">
        <v>4</v>
      </c>
      <c r="W23" s="348">
        <v>9.1800000000000007E-3</v>
      </c>
      <c r="X23" s="44">
        <v>11</v>
      </c>
      <c r="Y23" s="348">
        <v>2.5229999999999999E-2</v>
      </c>
      <c r="Z23" s="280">
        <v>43594</v>
      </c>
    </row>
    <row r="24" spans="1:26" ht="12.75" customHeight="1" x14ac:dyDescent="0.2">
      <c r="A24" s="452"/>
      <c r="B24" t="s">
        <v>408</v>
      </c>
      <c r="C24" t="s">
        <v>36</v>
      </c>
      <c r="D24" s="51">
        <v>44528</v>
      </c>
      <c r="E24" s="348">
        <v>64.737870000000001</v>
      </c>
      <c r="F24" s="44">
        <v>10665</v>
      </c>
      <c r="G24" s="348">
        <v>15.505509999999999</v>
      </c>
      <c r="H24" s="44">
        <v>3872</v>
      </c>
      <c r="I24" s="348">
        <v>5.6293800000000003</v>
      </c>
      <c r="J24" s="44">
        <v>219</v>
      </c>
      <c r="K24" s="348">
        <v>0.31840000000000002</v>
      </c>
      <c r="L24" s="44">
        <v>2698</v>
      </c>
      <c r="M24" s="348">
        <v>3.9225400000000001</v>
      </c>
      <c r="N24" s="44">
        <v>3645</v>
      </c>
      <c r="O24" s="348">
        <v>5.2993499999999996</v>
      </c>
      <c r="P24" s="179">
        <v>3</v>
      </c>
      <c r="Q24" s="348">
        <v>4.3600000000000002E-3</v>
      </c>
      <c r="R24" s="44">
        <v>2280</v>
      </c>
      <c r="S24" s="348">
        <v>3.3148200000000001</v>
      </c>
      <c r="T24" s="44">
        <v>851</v>
      </c>
      <c r="U24" s="348">
        <v>1.2372399999999999</v>
      </c>
      <c r="V24" s="44">
        <v>18</v>
      </c>
      <c r="W24" s="348">
        <v>2.6169999999999999E-2</v>
      </c>
      <c r="X24" s="44">
        <v>3</v>
      </c>
      <c r="Y24" s="348">
        <v>4.3600000000000002E-3</v>
      </c>
      <c r="Z24" s="280">
        <v>68782</v>
      </c>
    </row>
    <row r="25" spans="1:26" ht="15" x14ac:dyDescent="0.25">
      <c r="A25" s="450" t="s">
        <v>319</v>
      </c>
      <c r="B25" s="451"/>
      <c r="C25" s="510"/>
      <c r="D25" s="294">
        <v>123904</v>
      </c>
      <c r="E25" s="358">
        <v>63.186019999999999</v>
      </c>
      <c r="F25" s="287">
        <v>28729</v>
      </c>
      <c r="G25" s="358">
        <v>14.65063</v>
      </c>
      <c r="H25" s="287">
        <v>10719</v>
      </c>
      <c r="I25" s="358">
        <v>5.4662600000000001</v>
      </c>
      <c r="J25" s="287">
        <v>747</v>
      </c>
      <c r="K25" s="358">
        <v>0.38094</v>
      </c>
      <c r="L25" s="287">
        <v>9770</v>
      </c>
      <c r="M25" s="358">
        <v>4.9823000000000004</v>
      </c>
      <c r="N25" s="287">
        <v>8059</v>
      </c>
      <c r="O25" s="358">
        <v>4.1097599999999996</v>
      </c>
      <c r="P25" s="180">
        <v>25</v>
      </c>
      <c r="Q25" s="358">
        <v>1.2749999999999999E-2</v>
      </c>
      <c r="R25" s="287">
        <v>7576</v>
      </c>
      <c r="S25" s="358">
        <v>3.8634499999999998</v>
      </c>
      <c r="T25" s="287">
        <v>6448</v>
      </c>
      <c r="U25" s="358">
        <v>3.2882199999999999</v>
      </c>
      <c r="V25" s="287">
        <v>82</v>
      </c>
      <c r="W25" s="358">
        <v>4.1820000000000003E-2</v>
      </c>
      <c r="X25" s="287">
        <v>35</v>
      </c>
      <c r="Y25" s="358">
        <v>1.7850000000000001E-2</v>
      </c>
      <c r="Z25" s="296">
        <v>196094</v>
      </c>
    </row>
    <row r="26" spans="1:26" ht="15" x14ac:dyDescent="0.25">
      <c r="A26" s="186" t="s">
        <v>320</v>
      </c>
      <c r="B26" s="133" t="s">
        <v>117</v>
      </c>
      <c r="C26" s="253" t="s">
        <v>29</v>
      </c>
      <c r="D26" s="51">
        <v>25975</v>
      </c>
      <c r="E26" s="348">
        <v>64.500510000000006</v>
      </c>
      <c r="F26" s="44">
        <v>5361</v>
      </c>
      <c r="G26" s="348">
        <v>13.31231</v>
      </c>
      <c r="H26" s="44">
        <v>2691</v>
      </c>
      <c r="I26" s="348">
        <v>6.6822299999999997</v>
      </c>
      <c r="J26" s="44">
        <v>175</v>
      </c>
      <c r="K26" s="348">
        <v>0.43456</v>
      </c>
      <c r="L26" s="44">
        <v>2220</v>
      </c>
      <c r="M26" s="348">
        <v>5.5126499999999998</v>
      </c>
      <c r="N26" s="44">
        <v>2668</v>
      </c>
      <c r="O26" s="348">
        <v>6.6251100000000003</v>
      </c>
      <c r="P26" s="179">
        <v>0</v>
      </c>
      <c r="Q26" s="348">
        <v>0</v>
      </c>
      <c r="R26" s="44">
        <v>1168</v>
      </c>
      <c r="S26" s="348">
        <v>2.90035</v>
      </c>
      <c r="T26" s="44">
        <v>0</v>
      </c>
      <c r="U26" s="348">
        <v>0</v>
      </c>
      <c r="V26" s="44">
        <v>4</v>
      </c>
      <c r="W26" s="348">
        <v>9.9299999999999996E-3</v>
      </c>
      <c r="X26" s="44">
        <v>9</v>
      </c>
      <c r="Y26" s="348">
        <v>2.2349999999999998E-2</v>
      </c>
      <c r="Z26" s="280">
        <v>40271</v>
      </c>
    </row>
    <row r="27" spans="1:26" ht="15" x14ac:dyDescent="0.25">
      <c r="A27" s="450" t="s">
        <v>321</v>
      </c>
      <c r="B27" s="451"/>
      <c r="C27" s="510"/>
      <c r="D27" s="294">
        <v>25975</v>
      </c>
      <c r="E27" s="358">
        <v>64.500510000000006</v>
      </c>
      <c r="F27" s="287">
        <v>5361</v>
      </c>
      <c r="G27" s="358">
        <v>13.31231</v>
      </c>
      <c r="H27" s="287">
        <v>2691</v>
      </c>
      <c r="I27" s="358">
        <v>6.6822299999999997</v>
      </c>
      <c r="J27" s="287">
        <v>175</v>
      </c>
      <c r="K27" s="358">
        <v>0.43456</v>
      </c>
      <c r="L27" s="287">
        <v>2220</v>
      </c>
      <c r="M27" s="358">
        <v>5.5126499999999998</v>
      </c>
      <c r="N27" s="287">
        <v>2668</v>
      </c>
      <c r="O27" s="358">
        <v>6.6251100000000003</v>
      </c>
      <c r="P27" s="180">
        <v>0</v>
      </c>
      <c r="Q27" s="358">
        <v>0</v>
      </c>
      <c r="R27" s="287">
        <v>1168</v>
      </c>
      <c r="S27" s="358">
        <v>2.90035</v>
      </c>
      <c r="T27" s="287">
        <v>0</v>
      </c>
      <c r="U27" s="358">
        <v>0</v>
      </c>
      <c r="V27" s="287">
        <v>4</v>
      </c>
      <c r="W27" s="358">
        <v>9.9299999999999996E-3</v>
      </c>
      <c r="X27" s="287">
        <v>9</v>
      </c>
      <c r="Y27" s="358">
        <v>2.2349999999999998E-2</v>
      </c>
      <c r="Z27" s="296">
        <v>40271</v>
      </c>
    </row>
    <row r="28" spans="1:26" ht="12.75" customHeight="1" x14ac:dyDescent="0.2">
      <c r="A28" s="452" t="s">
        <v>322</v>
      </c>
      <c r="B28" s="133" t="s">
        <v>127</v>
      </c>
      <c r="C28" s="253" t="s">
        <v>24</v>
      </c>
      <c r="D28" s="51">
        <v>9909</v>
      </c>
      <c r="E28" s="348">
        <v>54.141620000000003</v>
      </c>
      <c r="F28" s="44">
        <v>2821</v>
      </c>
      <c r="G28" s="348">
        <v>15.41362</v>
      </c>
      <c r="H28" s="44">
        <v>866</v>
      </c>
      <c r="I28" s="348">
        <v>4.7317200000000001</v>
      </c>
      <c r="J28" s="44">
        <v>158</v>
      </c>
      <c r="K28" s="348">
        <v>0.86329</v>
      </c>
      <c r="L28" s="44">
        <v>1782</v>
      </c>
      <c r="M28" s="348">
        <v>9.7366399999999995</v>
      </c>
      <c r="N28" s="44">
        <v>1331</v>
      </c>
      <c r="O28" s="348">
        <v>7.2724299999999999</v>
      </c>
      <c r="P28" s="179">
        <v>22</v>
      </c>
      <c r="Q28" s="348">
        <v>0.12021</v>
      </c>
      <c r="R28" s="44">
        <v>354</v>
      </c>
      <c r="S28" s="348">
        <v>1.93421</v>
      </c>
      <c r="T28" s="44">
        <v>987</v>
      </c>
      <c r="U28" s="348">
        <v>5.3928500000000001</v>
      </c>
      <c r="V28" s="44">
        <v>70</v>
      </c>
      <c r="W28" s="348">
        <v>0.38246999999999998</v>
      </c>
      <c r="X28" s="44">
        <v>2</v>
      </c>
      <c r="Y28" s="348">
        <v>1.093E-2</v>
      </c>
      <c r="Z28" s="280">
        <v>18302</v>
      </c>
    </row>
    <row r="29" spans="1:26" ht="12.75" customHeight="1" x14ac:dyDescent="0.2">
      <c r="A29" s="452"/>
      <c r="B29" s="133" t="s">
        <v>128</v>
      </c>
      <c r="C29" s="253" t="s">
        <v>391</v>
      </c>
      <c r="D29" s="51">
        <v>7491</v>
      </c>
      <c r="E29" s="348">
        <v>63.332769999999996</v>
      </c>
      <c r="F29" s="44">
        <v>883</v>
      </c>
      <c r="G29" s="348">
        <v>7.4653400000000003</v>
      </c>
      <c r="H29" s="44">
        <v>639</v>
      </c>
      <c r="I29" s="348">
        <v>5.4024299999999998</v>
      </c>
      <c r="J29" s="44">
        <v>59</v>
      </c>
      <c r="K29" s="348">
        <v>0.49881999999999999</v>
      </c>
      <c r="L29" s="44">
        <v>1370</v>
      </c>
      <c r="M29" s="348">
        <v>11.582689999999999</v>
      </c>
      <c r="N29" s="44">
        <v>29</v>
      </c>
      <c r="O29" s="348">
        <v>0.24518000000000001</v>
      </c>
      <c r="P29" s="179">
        <v>2</v>
      </c>
      <c r="Q29" s="348">
        <v>1.6910000000000001E-2</v>
      </c>
      <c r="R29" s="44">
        <v>657</v>
      </c>
      <c r="S29" s="348">
        <v>5.5546199999999999</v>
      </c>
      <c r="T29" s="44">
        <v>682</v>
      </c>
      <c r="U29" s="348">
        <v>5.7659799999999999</v>
      </c>
      <c r="V29" s="44">
        <v>8</v>
      </c>
      <c r="W29" s="348">
        <v>6.7640000000000006E-2</v>
      </c>
      <c r="X29" s="44">
        <v>8</v>
      </c>
      <c r="Y29" s="348">
        <v>6.7640000000000006E-2</v>
      </c>
      <c r="Z29" s="280">
        <v>11828</v>
      </c>
    </row>
    <row r="30" spans="1:26" ht="15" x14ac:dyDescent="0.25">
      <c r="A30" s="450" t="s">
        <v>323</v>
      </c>
      <c r="B30" s="451"/>
      <c r="C30" s="510"/>
      <c r="D30" s="294">
        <v>17400</v>
      </c>
      <c r="E30" s="358">
        <v>57.749749999999999</v>
      </c>
      <c r="F30" s="287">
        <v>3704</v>
      </c>
      <c r="G30" s="358">
        <v>12.2934</v>
      </c>
      <c r="H30" s="287">
        <v>1505</v>
      </c>
      <c r="I30" s="358">
        <v>4.9950200000000002</v>
      </c>
      <c r="J30" s="287">
        <v>217</v>
      </c>
      <c r="K30" s="358">
        <v>0.72021000000000002</v>
      </c>
      <c r="L30" s="287">
        <v>3152</v>
      </c>
      <c r="M30" s="358">
        <v>10.46133</v>
      </c>
      <c r="N30" s="287">
        <v>1360</v>
      </c>
      <c r="O30" s="358">
        <v>4.5137700000000001</v>
      </c>
      <c r="P30" s="180">
        <v>24</v>
      </c>
      <c r="Q30" s="358">
        <v>7.9649999999999999E-2</v>
      </c>
      <c r="R30" s="287">
        <v>1011</v>
      </c>
      <c r="S30" s="358">
        <v>3.3554599999999999</v>
      </c>
      <c r="T30" s="287">
        <v>1669</v>
      </c>
      <c r="U30" s="358">
        <v>5.5393299999999996</v>
      </c>
      <c r="V30" s="287">
        <v>78</v>
      </c>
      <c r="W30" s="358">
        <v>0.25888</v>
      </c>
      <c r="X30" s="287">
        <v>10</v>
      </c>
      <c r="Y30" s="358">
        <v>3.3189999999999997E-2</v>
      </c>
      <c r="Z30" s="296">
        <v>30130</v>
      </c>
    </row>
    <row r="31" spans="1:26" ht="12.75" customHeight="1" x14ac:dyDescent="0.2">
      <c r="A31" s="452" t="s">
        <v>324</v>
      </c>
      <c r="B31" s="133" t="s">
        <v>129</v>
      </c>
      <c r="C31" s="253" t="s">
        <v>25</v>
      </c>
      <c r="D31" s="51">
        <v>11378</v>
      </c>
      <c r="E31" s="348">
        <v>66.34402</v>
      </c>
      <c r="F31" s="44">
        <v>2662</v>
      </c>
      <c r="G31" s="348">
        <v>15.52187</v>
      </c>
      <c r="H31" s="44">
        <v>544</v>
      </c>
      <c r="I31" s="348">
        <v>3.1720100000000002</v>
      </c>
      <c r="J31" s="44">
        <v>146</v>
      </c>
      <c r="K31" s="348">
        <v>0.85131000000000001</v>
      </c>
      <c r="L31" s="44">
        <v>1115</v>
      </c>
      <c r="M31" s="348">
        <v>6.5014599999999998</v>
      </c>
      <c r="N31" s="44">
        <v>777</v>
      </c>
      <c r="O31" s="348">
        <v>4.5306100000000002</v>
      </c>
      <c r="P31" s="179">
        <v>2</v>
      </c>
      <c r="Q31" s="348">
        <v>1.166E-2</v>
      </c>
      <c r="R31" s="44">
        <v>388</v>
      </c>
      <c r="S31" s="348">
        <v>2.2623899999999999</v>
      </c>
      <c r="T31" s="44">
        <v>109</v>
      </c>
      <c r="U31" s="348">
        <v>0.63556999999999997</v>
      </c>
      <c r="V31" s="44">
        <v>12</v>
      </c>
      <c r="W31" s="348">
        <v>6.9970000000000004E-2</v>
      </c>
      <c r="X31" s="44">
        <v>17</v>
      </c>
      <c r="Y31" s="348">
        <v>9.9129999999999996E-2</v>
      </c>
      <c r="Z31" s="280">
        <v>17150</v>
      </c>
    </row>
    <row r="32" spans="1:26" ht="12.75" customHeight="1" x14ac:dyDescent="0.2">
      <c r="A32" s="452"/>
      <c r="B32" s="133" t="s">
        <v>130</v>
      </c>
      <c r="C32" s="253" t="s">
        <v>105</v>
      </c>
      <c r="D32" s="51">
        <v>7659</v>
      </c>
      <c r="E32" s="348">
        <v>66.020169999999993</v>
      </c>
      <c r="F32" s="44">
        <v>1269</v>
      </c>
      <c r="G32" s="348">
        <v>10.93871</v>
      </c>
      <c r="H32" s="44">
        <v>383</v>
      </c>
      <c r="I32" s="348">
        <v>3.3014399999999999</v>
      </c>
      <c r="J32" s="44">
        <v>41</v>
      </c>
      <c r="K32" s="348">
        <v>0.35342000000000001</v>
      </c>
      <c r="L32" s="44">
        <v>933</v>
      </c>
      <c r="M32" s="348">
        <v>8.0424100000000003</v>
      </c>
      <c r="N32" s="44">
        <v>1050</v>
      </c>
      <c r="O32" s="348">
        <v>9.0509400000000007</v>
      </c>
      <c r="P32" s="179">
        <v>0</v>
      </c>
      <c r="Q32" s="348">
        <v>0</v>
      </c>
      <c r="R32" s="44">
        <v>182</v>
      </c>
      <c r="S32" s="348">
        <v>1.5688299999999999</v>
      </c>
      <c r="T32" s="44">
        <v>66</v>
      </c>
      <c r="U32" s="348">
        <v>0.56891999999999998</v>
      </c>
      <c r="V32" s="44">
        <v>0</v>
      </c>
      <c r="W32" s="348">
        <v>0</v>
      </c>
      <c r="X32" s="44">
        <v>18</v>
      </c>
      <c r="Y32" s="348">
        <v>0.15515999999999999</v>
      </c>
      <c r="Z32" s="280">
        <v>11601</v>
      </c>
    </row>
    <row r="33" spans="1:26" ht="12.75" customHeight="1" x14ac:dyDescent="0.2">
      <c r="A33" s="452"/>
      <c r="B33" s="133" t="s">
        <v>131</v>
      </c>
      <c r="C33" s="253" t="s">
        <v>27</v>
      </c>
      <c r="D33" s="51">
        <v>8302</v>
      </c>
      <c r="E33" s="348">
        <v>63.195549999999997</v>
      </c>
      <c r="F33" s="44">
        <v>1597</v>
      </c>
      <c r="G33" s="348">
        <v>12.156499999999999</v>
      </c>
      <c r="H33" s="44">
        <v>1862</v>
      </c>
      <c r="I33" s="348">
        <v>14.17371</v>
      </c>
      <c r="J33" s="44">
        <v>47</v>
      </c>
      <c r="K33" s="348">
        <v>0.35776999999999998</v>
      </c>
      <c r="L33" s="44">
        <v>976</v>
      </c>
      <c r="M33" s="348">
        <v>7.4294000000000002</v>
      </c>
      <c r="N33" s="44">
        <v>114</v>
      </c>
      <c r="O33" s="348">
        <v>0.86778</v>
      </c>
      <c r="P33" s="179">
        <v>0</v>
      </c>
      <c r="Q33" s="348">
        <v>0</v>
      </c>
      <c r="R33" s="44">
        <v>98</v>
      </c>
      <c r="S33" s="348">
        <v>0.74597999999999998</v>
      </c>
      <c r="T33" s="44">
        <v>128</v>
      </c>
      <c r="U33" s="348">
        <v>0.97435000000000005</v>
      </c>
      <c r="V33" s="44">
        <v>7</v>
      </c>
      <c r="W33" s="348">
        <v>5.3280000000000001E-2</v>
      </c>
      <c r="X33" s="44">
        <v>6</v>
      </c>
      <c r="Y33" s="348">
        <v>4.5670000000000002E-2</v>
      </c>
      <c r="Z33" s="280">
        <v>13137</v>
      </c>
    </row>
    <row r="34" spans="1:26" ht="12.75" customHeight="1" x14ac:dyDescent="0.2">
      <c r="A34" s="452"/>
      <c r="B34" s="133" t="s">
        <v>132</v>
      </c>
      <c r="C34" s="253" t="s">
        <v>28</v>
      </c>
      <c r="D34" s="51">
        <v>1570</v>
      </c>
      <c r="E34" s="348">
        <v>25.164290000000001</v>
      </c>
      <c r="F34" s="44">
        <v>806</v>
      </c>
      <c r="G34" s="348">
        <v>12.91874</v>
      </c>
      <c r="H34" s="44">
        <v>239</v>
      </c>
      <c r="I34" s="348">
        <v>3.83074</v>
      </c>
      <c r="J34" s="44">
        <v>28</v>
      </c>
      <c r="K34" s="348">
        <v>0.44879000000000002</v>
      </c>
      <c r="L34" s="44">
        <v>1314</v>
      </c>
      <c r="M34" s="348">
        <v>21.061070000000001</v>
      </c>
      <c r="N34" s="44">
        <v>97</v>
      </c>
      <c r="O34" s="348">
        <v>1.55474</v>
      </c>
      <c r="P34" s="179">
        <v>0</v>
      </c>
      <c r="Q34" s="348">
        <v>0</v>
      </c>
      <c r="R34" s="44">
        <v>200</v>
      </c>
      <c r="S34" s="348">
        <v>3.2056399999999998</v>
      </c>
      <c r="T34" s="44">
        <v>1983</v>
      </c>
      <c r="U34" s="348">
        <v>31.783940000000001</v>
      </c>
      <c r="V34" s="44">
        <v>0</v>
      </c>
      <c r="W34" s="348">
        <v>0</v>
      </c>
      <c r="X34" s="44">
        <v>2</v>
      </c>
      <c r="Y34" s="348">
        <v>3.2059999999999998E-2</v>
      </c>
      <c r="Z34" s="280">
        <v>6239</v>
      </c>
    </row>
    <row r="35" spans="1:26" ht="12.75" customHeight="1" x14ac:dyDescent="0.2">
      <c r="A35" s="452"/>
      <c r="B35" s="133" t="s">
        <v>133</v>
      </c>
      <c r="C35" s="253" t="s">
        <v>106</v>
      </c>
      <c r="D35" s="51">
        <v>16339</v>
      </c>
      <c r="E35" s="348">
        <v>60.076479999999997</v>
      </c>
      <c r="F35" s="44">
        <v>3219</v>
      </c>
      <c r="G35" s="348">
        <v>11.83586</v>
      </c>
      <c r="H35" s="44">
        <v>1787</v>
      </c>
      <c r="I35" s="348">
        <v>6.5705799999999996</v>
      </c>
      <c r="J35" s="44">
        <v>273</v>
      </c>
      <c r="K35" s="348">
        <v>1.00379</v>
      </c>
      <c r="L35" s="44">
        <v>2610</v>
      </c>
      <c r="M35" s="348">
        <v>9.5966500000000003</v>
      </c>
      <c r="N35" s="44">
        <v>1536</v>
      </c>
      <c r="O35" s="348">
        <v>5.6476800000000003</v>
      </c>
      <c r="P35" s="179">
        <v>18</v>
      </c>
      <c r="Q35" s="348">
        <v>6.6180000000000003E-2</v>
      </c>
      <c r="R35" s="44">
        <v>596</v>
      </c>
      <c r="S35" s="348">
        <v>2.1914199999999999</v>
      </c>
      <c r="T35" s="44">
        <v>700</v>
      </c>
      <c r="U35" s="348">
        <v>2.5738099999999999</v>
      </c>
      <c r="V35" s="44">
        <v>89</v>
      </c>
      <c r="W35" s="348">
        <v>0.32723999999999998</v>
      </c>
      <c r="X35" s="44">
        <v>30</v>
      </c>
      <c r="Y35" s="348">
        <v>0.11031000000000001</v>
      </c>
      <c r="Z35" s="280">
        <v>27197</v>
      </c>
    </row>
    <row r="36" spans="1:26" ht="15" x14ac:dyDescent="0.25">
      <c r="A36" s="450" t="s">
        <v>325</v>
      </c>
      <c r="B36" s="451"/>
      <c r="C36" s="510"/>
      <c r="D36" s="294">
        <v>45248</v>
      </c>
      <c r="E36" s="358">
        <v>60.071159999999999</v>
      </c>
      <c r="F36" s="287">
        <v>9553</v>
      </c>
      <c r="G36" s="358">
        <v>12.682539999999999</v>
      </c>
      <c r="H36" s="287">
        <v>4815</v>
      </c>
      <c r="I36" s="358">
        <v>6.3923800000000002</v>
      </c>
      <c r="J36" s="287">
        <v>535</v>
      </c>
      <c r="K36" s="358">
        <v>0.71026</v>
      </c>
      <c r="L36" s="287">
        <v>6948</v>
      </c>
      <c r="M36" s="358">
        <v>9.2241499999999998</v>
      </c>
      <c r="N36" s="287">
        <v>3574</v>
      </c>
      <c r="O36" s="358">
        <v>4.7448399999999999</v>
      </c>
      <c r="P36" s="180">
        <v>20</v>
      </c>
      <c r="Q36" s="358">
        <v>2.6550000000000001E-2</v>
      </c>
      <c r="R36" s="287">
        <v>1464</v>
      </c>
      <c r="S36" s="358">
        <v>1.9436</v>
      </c>
      <c r="T36" s="287">
        <v>2986</v>
      </c>
      <c r="U36" s="358">
        <v>3.96421</v>
      </c>
      <c r="V36" s="287">
        <v>108</v>
      </c>
      <c r="W36" s="358">
        <v>0.14338000000000001</v>
      </c>
      <c r="X36" s="287">
        <v>73</v>
      </c>
      <c r="Y36" s="358">
        <v>9.6909999999999996E-2</v>
      </c>
      <c r="Z36" s="296">
        <v>75324</v>
      </c>
    </row>
    <row r="37" spans="1:26" ht="12.75" customHeight="1" x14ac:dyDescent="0.2">
      <c r="A37" s="452" t="s">
        <v>326</v>
      </c>
      <c r="B37" s="133" t="s">
        <v>134</v>
      </c>
      <c r="C37" s="253" t="s">
        <v>23</v>
      </c>
      <c r="D37" s="51">
        <v>10396</v>
      </c>
      <c r="E37" s="348">
        <v>50.539619999999999</v>
      </c>
      <c r="F37" s="44">
        <v>1837</v>
      </c>
      <c r="G37" s="348">
        <v>8.9304799999999993</v>
      </c>
      <c r="H37" s="44">
        <v>583</v>
      </c>
      <c r="I37" s="348">
        <v>2.8342200000000002</v>
      </c>
      <c r="J37" s="44">
        <v>176</v>
      </c>
      <c r="K37" s="348">
        <v>0.85560999999999998</v>
      </c>
      <c r="L37" s="44">
        <v>3645</v>
      </c>
      <c r="M37" s="348">
        <v>17.71998</v>
      </c>
      <c r="N37" s="44">
        <v>1732</v>
      </c>
      <c r="O37" s="348">
        <v>8.4200300000000006</v>
      </c>
      <c r="P37" s="179">
        <v>0</v>
      </c>
      <c r="Q37" s="348">
        <v>0</v>
      </c>
      <c r="R37" s="44">
        <v>405</v>
      </c>
      <c r="S37" s="348">
        <v>1.96889</v>
      </c>
      <c r="T37" s="44">
        <v>1760</v>
      </c>
      <c r="U37" s="348">
        <v>8.5561500000000006</v>
      </c>
      <c r="V37" s="44">
        <v>29</v>
      </c>
      <c r="W37" s="348">
        <v>0.14097999999999999</v>
      </c>
      <c r="X37" s="44">
        <v>7</v>
      </c>
      <c r="Y37" s="348">
        <v>3.4029999999999998E-2</v>
      </c>
      <c r="Z37" s="280">
        <v>20570</v>
      </c>
    </row>
    <row r="38" spans="1:26" ht="12.75" customHeight="1" x14ac:dyDescent="0.2">
      <c r="A38" s="452"/>
      <c r="B38" s="133" t="s">
        <v>135</v>
      </c>
      <c r="C38" s="253" t="s">
        <v>26</v>
      </c>
      <c r="D38" s="51">
        <v>10775</v>
      </c>
      <c r="E38" s="348">
        <v>54.684330000000003</v>
      </c>
      <c r="F38" s="44">
        <v>2244</v>
      </c>
      <c r="G38" s="348">
        <v>11.38855</v>
      </c>
      <c r="H38" s="44">
        <v>658</v>
      </c>
      <c r="I38" s="348">
        <v>3.3394200000000001</v>
      </c>
      <c r="J38" s="44">
        <v>102</v>
      </c>
      <c r="K38" s="348">
        <v>0.51766000000000001</v>
      </c>
      <c r="L38" s="44">
        <v>1339</v>
      </c>
      <c r="M38" s="348">
        <v>6.7955699999999997</v>
      </c>
      <c r="N38" s="44">
        <v>1008</v>
      </c>
      <c r="O38" s="348">
        <v>5.11571</v>
      </c>
      <c r="P38" s="179">
        <v>0</v>
      </c>
      <c r="Q38" s="348">
        <v>0</v>
      </c>
      <c r="R38" s="44">
        <v>616</v>
      </c>
      <c r="S38" s="348">
        <v>3.1262699999999999</v>
      </c>
      <c r="T38" s="44">
        <v>2934</v>
      </c>
      <c r="U38" s="348">
        <v>14.89038</v>
      </c>
      <c r="V38" s="44">
        <v>13</v>
      </c>
      <c r="W38" s="348">
        <v>6.5979999999999997E-2</v>
      </c>
      <c r="X38" s="44">
        <v>15</v>
      </c>
      <c r="Y38" s="348">
        <v>7.6130000000000003E-2</v>
      </c>
      <c r="Z38" s="280">
        <v>19704</v>
      </c>
    </row>
    <row r="39" spans="1:26" ht="12.75" customHeight="1" x14ac:dyDescent="0.2">
      <c r="A39" s="452"/>
      <c r="B39" s="133" t="s">
        <v>136</v>
      </c>
      <c r="C39" s="253" t="s">
        <v>196</v>
      </c>
      <c r="D39" s="51">
        <v>4992</v>
      </c>
      <c r="E39" s="348">
        <v>28.358799999999999</v>
      </c>
      <c r="F39" s="44">
        <v>2424</v>
      </c>
      <c r="G39" s="348">
        <v>13.770379999999999</v>
      </c>
      <c r="H39" s="44">
        <v>1282</v>
      </c>
      <c r="I39" s="348">
        <v>7.2828499999999998</v>
      </c>
      <c r="J39" s="44">
        <v>98</v>
      </c>
      <c r="K39" s="348">
        <v>0.55671999999999999</v>
      </c>
      <c r="L39" s="44">
        <v>3476</v>
      </c>
      <c r="M39" s="348">
        <v>19.74663</v>
      </c>
      <c r="N39" s="44">
        <v>1209</v>
      </c>
      <c r="O39" s="348">
        <v>6.86815</v>
      </c>
      <c r="P39" s="179">
        <v>0</v>
      </c>
      <c r="Q39" s="348">
        <v>0</v>
      </c>
      <c r="R39" s="44">
        <v>342</v>
      </c>
      <c r="S39" s="348">
        <v>1.94285</v>
      </c>
      <c r="T39" s="44">
        <v>3759</v>
      </c>
      <c r="U39" s="348">
        <v>21.354310000000002</v>
      </c>
      <c r="V39" s="44">
        <v>14</v>
      </c>
      <c r="W39" s="348">
        <v>7.9530000000000003E-2</v>
      </c>
      <c r="X39" s="44">
        <v>7</v>
      </c>
      <c r="Y39" s="348">
        <v>3.977E-2</v>
      </c>
      <c r="Z39" s="280">
        <v>17603</v>
      </c>
    </row>
    <row r="40" spans="1:26" ht="12.75" customHeight="1" x14ac:dyDescent="0.2">
      <c r="A40" s="452"/>
      <c r="B40" s="133" t="s">
        <v>137</v>
      </c>
      <c r="C40" s="253" t="s">
        <v>19</v>
      </c>
      <c r="D40" s="51">
        <v>11760</v>
      </c>
      <c r="E40" s="348">
        <v>73.057090000000002</v>
      </c>
      <c r="F40" s="44">
        <v>1202</v>
      </c>
      <c r="G40" s="348">
        <v>7.4672299999999998</v>
      </c>
      <c r="H40" s="44">
        <v>467</v>
      </c>
      <c r="I40" s="348">
        <v>2.90116</v>
      </c>
      <c r="J40" s="44">
        <v>94</v>
      </c>
      <c r="K40" s="348">
        <v>0.58396000000000003</v>
      </c>
      <c r="L40" s="44">
        <v>1541</v>
      </c>
      <c r="M40" s="348">
        <v>9.5732099999999996</v>
      </c>
      <c r="N40" s="44">
        <v>641</v>
      </c>
      <c r="O40" s="348">
        <v>3.98211</v>
      </c>
      <c r="P40" s="179">
        <v>0</v>
      </c>
      <c r="Q40" s="348">
        <v>0</v>
      </c>
      <c r="R40" s="44">
        <v>378</v>
      </c>
      <c r="S40" s="348">
        <v>2.3482599999999998</v>
      </c>
      <c r="T40" s="44">
        <v>0</v>
      </c>
      <c r="U40" s="348">
        <v>0</v>
      </c>
      <c r="V40" s="44">
        <v>0</v>
      </c>
      <c r="W40" s="348">
        <v>0</v>
      </c>
      <c r="X40" s="44">
        <v>14</v>
      </c>
      <c r="Y40" s="348">
        <v>8.6970000000000006E-2</v>
      </c>
      <c r="Z40" s="280">
        <v>16097</v>
      </c>
    </row>
    <row r="41" spans="1:26" ht="12.75" customHeight="1" x14ac:dyDescent="0.2">
      <c r="A41" s="452"/>
      <c r="B41" s="133" t="s">
        <v>379</v>
      </c>
      <c r="C41" s="253" t="s">
        <v>378</v>
      </c>
      <c r="D41" s="51">
        <v>12626</v>
      </c>
      <c r="E41" s="348">
        <v>50.338889999999999</v>
      </c>
      <c r="F41" s="44">
        <v>4471</v>
      </c>
      <c r="G41" s="348">
        <v>17.825530000000001</v>
      </c>
      <c r="H41" s="44">
        <v>1703</v>
      </c>
      <c r="I41" s="348">
        <v>6.7897299999999996</v>
      </c>
      <c r="J41" s="44">
        <v>138</v>
      </c>
      <c r="K41" s="348">
        <v>0.55020000000000002</v>
      </c>
      <c r="L41" s="44">
        <v>2038</v>
      </c>
      <c r="M41" s="348">
        <v>8.1253499999999992</v>
      </c>
      <c r="N41" s="44">
        <v>1339</v>
      </c>
      <c r="O41" s="348">
        <v>5.3384900000000002</v>
      </c>
      <c r="P41" s="179">
        <v>0</v>
      </c>
      <c r="Q41" s="348">
        <v>0</v>
      </c>
      <c r="R41" s="44">
        <v>669</v>
      </c>
      <c r="S41" s="348">
        <v>2.6672500000000001</v>
      </c>
      <c r="T41" s="44">
        <v>2044</v>
      </c>
      <c r="U41" s="348">
        <v>8.1492699999999996</v>
      </c>
      <c r="V41" s="44">
        <v>44</v>
      </c>
      <c r="W41" s="348">
        <v>0.17541999999999999</v>
      </c>
      <c r="X41" s="44">
        <v>10</v>
      </c>
      <c r="Y41" s="348">
        <v>3.9870000000000003E-2</v>
      </c>
      <c r="Z41" s="280">
        <v>25082</v>
      </c>
    </row>
    <row r="42" spans="1:26" ht="15" x14ac:dyDescent="0.25">
      <c r="A42" s="450" t="s">
        <v>327</v>
      </c>
      <c r="B42" s="451"/>
      <c r="C42" s="510"/>
      <c r="D42" s="294">
        <v>50549</v>
      </c>
      <c r="E42" s="358">
        <v>51.030729999999998</v>
      </c>
      <c r="F42" s="287">
        <v>12178</v>
      </c>
      <c r="G42" s="358">
        <v>12.29406</v>
      </c>
      <c r="H42" s="287">
        <v>4693</v>
      </c>
      <c r="I42" s="358">
        <v>4.7377200000000004</v>
      </c>
      <c r="J42" s="287">
        <v>608</v>
      </c>
      <c r="K42" s="358">
        <v>0.61378999999999995</v>
      </c>
      <c r="L42" s="287">
        <v>12039</v>
      </c>
      <c r="M42" s="358">
        <v>12.153729999999999</v>
      </c>
      <c r="N42" s="287">
        <v>5929</v>
      </c>
      <c r="O42" s="358">
        <v>5.9855</v>
      </c>
      <c r="P42" s="180">
        <v>0</v>
      </c>
      <c r="Q42" s="358">
        <v>0</v>
      </c>
      <c r="R42" s="287">
        <v>2410</v>
      </c>
      <c r="S42" s="358">
        <v>2.4329700000000001</v>
      </c>
      <c r="T42" s="287">
        <v>10497</v>
      </c>
      <c r="U42" s="358">
        <v>10.59704</v>
      </c>
      <c r="V42" s="287">
        <v>100</v>
      </c>
      <c r="W42" s="358">
        <v>0.10095</v>
      </c>
      <c r="X42" s="287">
        <v>53</v>
      </c>
      <c r="Y42" s="358">
        <v>5.3510000000000002E-2</v>
      </c>
      <c r="Z42" s="296">
        <v>99056</v>
      </c>
    </row>
    <row r="43" spans="1:26" ht="12.75" customHeight="1" x14ac:dyDescent="0.2">
      <c r="A43" s="452" t="s">
        <v>10</v>
      </c>
      <c r="B43" s="133" t="s">
        <v>138</v>
      </c>
      <c r="C43" s="253" t="s">
        <v>17</v>
      </c>
      <c r="D43" s="51">
        <v>3211</v>
      </c>
      <c r="E43" s="348">
        <v>72.222219999999993</v>
      </c>
      <c r="F43" s="44">
        <v>558</v>
      </c>
      <c r="G43" s="348">
        <v>12.550610000000001</v>
      </c>
      <c r="H43" s="44">
        <v>163</v>
      </c>
      <c r="I43" s="348">
        <v>3.66622</v>
      </c>
      <c r="J43" s="44">
        <v>1</v>
      </c>
      <c r="K43" s="348">
        <v>2.249E-2</v>
      </c>
      <c r="L43" s="44">
        <v>483</v>
      </c>
      <c r="M43" s="348">
        <v>10.8637</v>
      </c>
      <c r="N43" s="44">
        <v>5</v>
      </c>
      <c r="O43" s="348">
        <v>0.11246</v>
      </c>
      <c r="P43" s="179">
        <v>0</v>
      </c>
      <c r="Q43" s="348">
        <v>0</v>
      </c>
      <c r="R43" s="44">
        <v>21</v>
      </c>
      <c r="S43" s="348">
        <v>0.47233000000000003</v>
      </c>
      <c r="T43" s="44">
        <v>3</v>
      </c>
      <c r="U43" s="348">
        <v>6.7479999999999998E-2</v>
      </c>
      <c r="V43" s="44">
        <v>1</v>
      </c>
      <c r="W43" s="348">
        <v>2.249E-2</v>
      </c>
      <c r="X43" s="44">
        <v>0</v>
      </c>
      <c r="Y43" s="348">
        <v>0</v>
      </c>
      <c r="Z43" s="280">
        <v>4446</v>
      </c>
    </row>
    <row r="44" spans="1:26" ht="12.75" customHeight="1" x14ac:dyDescent="0.2">
      <c r="A44" s="452"/>
      <c r="B44" s="133" t="s">
        <v>139</v>
      </c>
      <c r="C44" s="253" t="s">
        <v>18</v>
      </c>
      <c r="D44" s="51">
        <v>8976</v>
      </c>
      <c r="E44" s="348">
        <v>71.430850000000007</v>
      </c>
      <c r="F44" s="44">
        <v>1223</v>
      </c>
      <c r="G44" s="348">
        <v>9.7326099999999993</v>
      </c>
      <c r="H44" s="44">
        <v>247</v>
      </c>
      <c r="I44" s="348">
        <v>1.9656199999999999</v>
      </c>
      <c r="J44" s="44">
        <v>24</v>
      </c>
      <c r="K44" s="348">
        <v>0.19098999999999999</v>
      </c>
      <c r="L44" s="44">
        <v>312</v>
      </c>
      <c r="M44" s="348">
        <v>2.4828899999999998</v>
      </c>
      <c r="N44" s="44">
        <v>417</v>
      </c>
      <c r="O44" s="348">
        <v>3.3184800000000001</v>
      </c>
      <c r="P44" s="179">
        <v>0</v>
      </c>
      <c r="Q44" s="348">
        <v>0</v>
      </c>
      <c r="R44" s="44">
        <v>210</v>
      </c>
      <c r="S44" s="348">
        <v>1.6711800000000001</v>
      </c>
      <c r="T44" s="44">
        <v>1149</v>
      </c>
      <c r="U44" s="348">
        <v>9.1437200000000001</v>
      </c>
      <c r="V44" s="44">
        <v>8</v>
      </c>
      <c r="W44" s="348">
        <v>6.3659999999999994E-2</v>
      </c>
      <c r="X44" s="44">
        <v>0</v>
      </c>
      <c r="Y44" s="348">
        <v>0</v>
      </c>
      <c r="Z44" s="280">
        <v>12566</v>
      </c>
    </row>
    <row r="45" spans="1:26" ht="13.5" customHeight="1" x14ac:dyDescent="0.2">
      <c r="A45" s="452"/>
      <c r="B45" s="133" t="s">
        <v>140</v>
      </c>
      <c r="C45" s="253" t="s">
        <v>20</v>
      </c>
      <c r="D45" s="51">
        <v>8081</v>
      </c>
      <c r="E45" s="348">
        <v>65.200900000000004</v>
      </c>
      <c r="F45" s="44">
        <v>1322</v>
      </c>
      <c r="G45" s="348">
        <v>10.666449999999999</v>
      </c>
      <c r="H45" s="44">
        <v>220</v>
      </c>
      <c r="I45" s="348">
        <v>1.77505</v>
      </c>
      <c r="J45" s="44">
        <v>23</v>
      </c>
      <c r="K45" s="348">
        <v>0.18557000000000001</v>
      </c>
      <c r="L45" s="44">
        <v>1012</v>
      </c>
      <c r="M45" s="348">
        <v>8.1652400000000007</v>
      </c>
      <c r="N45" s="44">
        <v>261</v>
      </c>
      <c r="O45" s="348">
        <v>2.1058599999999998</v>
      </c>
      <c r="P45" s="179">
        <v>0</v>
      </c>
      <c r="Q45" s="348">
        <v>0</v>
      </c>
      <c r="R45" s="44">
        <v>166</v>
      </c>
      <c r="S45" s="348">
        <v>1.3393600000000001</v>
      </c>
      <c r="T45" s="44">
        <v>1287</v>
      </c>
      <c r="U45" s="348">
        <v>10.38406</v>
      </c>
      <c r="V45" s="44">
        <v>22</v>
      </c>
      <c r="W45" s="348">
        <v>0.17751</v>
      </c>
      <c r="X45" s="44">
        <v>0</v>
      </c>
      <c r="Y45" s="348">
        <v>0</v>
      </c>
      <c r="Z45" s="280">
        <v>12394</v>
      </c>
    </row>
    <row r="46" spans="1:26" ht="12.75" customHeight="1" x14ac:dyDescent="0.2">
      <c r="A46" s="452"/>
      <c r="B46" s="133" t="s">
        <v>141</v>
      </c>
      <c r="C46" s="253" t="s">
        <v>46</v>
      </c>
      <c r="D46" s="51">
        <v>17597</v>
      </c>
      <c r="E46" s="348">
        <v>50.105350000000001</v>
      </c>
      <c r="F46" s="44">
        <v>8334</v>
      </c>
      <c r="G46" s="348">
        <v>23.730070000000001</v>
      </c>
      <c r="H46" s="44">
        <v>1853</v>
      </c>
      <c r="I46" s="348">
        <v>5.2762000000000002</v>
      </c>
      <c r="J46" s="44">
        <v>243</v>
      </c>
      <c r="K46" s="348">
        <v>0.69191000000000003</v>
      </c>
      <c r="L46" s="44">
        <v>2238</v>
      </c>
      <c r="M46" s="348">
        <v>6.3724400000000001</v>
      </c>
      <c r="N46" s="44">
        <v>2016</v>
      </c>
      <c r="O46" s="348">
        <v>5.7403199999999996</v>
      </c>
      <c r="P46" s="179">
        <v>1</v>
      </c>
      <c r="Q46" s="348">
        <v>2.8500000000000001E-3</v>
      </c>
      <c r="R46" s="44">
        <v>647</v>
      </c>
      <c r="S46" s="348">
        <v>1.84226</v>
      </c>
      <c r="T46" s="44">
        <v>1950</v>
      </c>
      <c r="U46" s="348">
        <v>5.5523899999999999</v>
      </c>
      <c r="V46" s="44">
        <v>237</v>
      </c>
      <c r="W46" s="348">
        <v>0.67483000000000004</v>
      </c>
      <c r="X46" s="44">
        <v>4</v>
      </c>
      <c r="Y46" s="348">
        <v>1.1390000000000001E-2</v>
      </c>
      <c r="Z46" s="280">
        <v>35120</v>
      </c>
    </row>
    <row r="47" spans="1:26" ht="15" x14ac:dyDescent="0.25">
      <c r="A47" s="450" t="s">
        <v>157</v>
      </c>
      <c r="B47" s="451"/>
      <c r="C47" s="510"/>
      <c r="D47" s="294">
        <v>37865</v>
      </c>
      <c r="E47" s="358">
        <v>58.68177</v>
      </c>
      <c r="F47" s="287">
        <v>11437</v>
      </c>
      <c r="G47" s="358">
        <v>17.724640000000001</v>
      </c>
      <c r="H47" s="287">
        <v>2483</v>
      </c>
      <c r="I47" s="358">
        <v>3.8480599999999998</v>
      </c>
      <c r="J47" s="287">
        <v>291</v>
      </c>
      <c r="K47" s="358">
        <v>0.45097999999999999</v>
      </c>
      <c r="L47" s="287">
        <v>4045</v>
      </c>
      <c r="M47" s="358">
        <v>6.2687900000000001</v>
      </c>
      <c r="N47" s="287">
        <v>2699</v>
      </c>
      <c r="O47" s="358">
        <v>4.1828099999999999</v>
      </c>
      <c r="P47" s="180">
        <v>1</v>
      </c>
      <c r="Q47" s="358">
        <v>1.5499999999999999E-3</v>
      </c>
      <c r="R47" s="287">
        <v>1044</v>
      </c>
      <c r="S47" s="358">
        <v>1.61795</v>
      </c>
      <c r="T47" s="287">
        <v>4389</v>
      </c>
      <c r="U47" s="358">
        <v>6.8019100000000003</v>
      </c>
      <c r="V47" s="287">
        <v>268</v>
      </c>
      <c r="W47" s="358">
        <v>0.41533999999999999</v>
      </c>
      <c r="X47" s="287">
        <v>4</v>
      </c>
      <c r="Y47" s="358">
        <v>6.1999999999999998E-3</v>
      </c>
      <c r="Z47" s="296">
        <v>64526</v>
      </c>
    </row>
    <row r="48" spans="1:26" ht="12.75" customHeight="1" x14ac:dyDescent="0.2">
      <c r="A48" s="286" t="s">
        <v>14</v>
      </c>
      <c r="B48" s="332" t="s">
        <v>421</v>
      </c>
      <c r="C48" s="253" t="s">
        <v>21</v>
      </c>
      <c r="D48" s="51">
        <v>13837</v>
      </c>
      <c r="E48" s="348">
        <v>61.596330000000002</v>
      </c>
      <c r="F48" s="44">
        <v>5416</v>
      </c>
      <c r="G48" s="348">
        <v>24.109690000000001</v>
      </c>
      <c r="H48" s="44">
        <v>209</v>
      </c>
      <c r="I48" s="348">
        <v>0.93037999999999998</v>
      </c>
      <c r="J48" s="44">
        <v>145</v>
      </c>
      <c r="K48" s="348">
        <v>0.64548000000000005</v>
      </c>
      <c r="L48" s="44">
        <v>846</v>
      </c>
      <c r="M48" s="348">
        <v>3.7660300000000002</v>
      </c>
      <c r="N48" s="44">
        <v>1480</v>
      </c>
      <c r="O48" s="348">
        <v>6.5883200000000004</v>
      </c>
      <c r="P48" s="179">
        <v>0</v>
      </c>
      <c r="Q48" s="348">
        <v>0</v>
      </c>
      <c r="R48" s="44">
        <v>502</v>
      </c>
      <c r="S48" s="348">
        <v>2.2346900000000001</v>
      </c>
      <c r="T48" s="44">
        <v>1</v>
      </c>
      <c r="U48" s="348">
        <v>4.45E-3</v>
      </c>
      <c r="V48" s="44">
        <v>23</v>
      </c>
      <c r="W48" s="348">
        <v>0.10238999999999999</v>
      </c>
      <c r="X48" s="44">
        <v>5</v>
      </c>
      <c r="Y48" s="348">
        <v>2.2259999999999999E-2</v>
      </c>
      <c r="Z48" s="280">
        <v>22464</v>
      </c>
    </row>
    <row r="49" spans="1:26" ht="15" x14ac:dyDescent="0.25">
      <c r="A49" s="450" t="s">
        <v>158</v>
      </c>
      <c r="B49" s="451"/>
      <c r="C49" s="510"/>
      <c r="D49" s="294">
        <v>13837</v>
      </c>
      <c r="E49" s="358">
        <v>61.596330000000002</v>
      </c>
      <c r="F49" s="287">
        <v>5416</v>
      </c>
      <c r="G49" s="358">
        <v>24.109690000000001</v>
      </c>
      <c r="H49" s="287">
        <v>209</v>
      </c>
      <c r="I49" s="358">
        <v>0.93037999999999998</v>
      </c>
      <c r="J49" s="287">
        <v>145</v>
      </c>
      <c r="K49" s="358">
        <v>0.64548000000000005</v>
      </c>
      <c r="L49" s="287">
        <v>846</v>
      </c>
      <c r="M49" s="358">
        <v>3.7660300000000002</v>
      </c>
      <c r="N49" s="287">
        <v>1480</v>
      </c>
      <c r="O49" s="358">
        <v>6.5883200000000004</v>
      </c>
      <c r="P49" s="180">
        <v>0</v>
      </c>
      <c r="Q49" s="358">
        <v>0</v>
      </c>
      <c r="R49" s="287">
        <v>502</v>
      </c>
      <c r="S49" s="358">
        <v>2.2346900000000001</v>
      </c>
      <c r="T49" s="287">
        <v>1</v>
      </c>
      <c r="U49" s="358">
        <v>4.45E-3</v>
      </c>
      <c r="V49" s="287">
        <v>23</v>
      </c>
      <c r="W49" s="358">
        <v>0.10238999999999999</v>
      </c>
      <c r="X49" s="287">
        <v>5</v>
      </c>
      <c r="Y49" s="358">
        <v>2.2259999999999999E-2</v>
      </c>
      <c r="Z49" s="296">
        <v>22464</v>
      </c>
    </row>
    <row r="50" spans="1:26" ht="12.75" customHeight="1" x14ac:dyDescent="0.2">
      <c r="A50" s="452" t="s">
        <v>8</v>
      </c>
      <c r="B50" s="133" t="s">
        <v>380</v>
      </c>
      <c r="C50" s="253" t="s">
        <v>60</v>
      </c>
      <c r="D50" s="51">
        <v>19353</v>
      </c>
      <c r="E50" s="348">
        <v>46.435679999999998</v>
      </c>
      <c r="F50" s="44">
        <v>8787</v>
      </c>
      <c r="G50" s="348">
        <v>21.083570000000002</v>
      </c>
      <c r="H50" s="44">
        <v>2242</v>
      </c>
      <c r="I50" s="348">
        <v>5.3794700000000004</v>
      </c>
      <c r="J50" s="44">
        <v>297</v>
      </c>
      <c r="K50" s="348">
        <v>0.71262000000000003</v>
      </c>
      <c r="L50" s="44">
        <v>4147</v>
      </c>
      <c r="M50" s="348">
        <v>9.9503299999999992</v>
      </c>
      <c r="N50" s="44">
        <v>4105</v>
      </c>
      <c r="O50" s="348">
        <v>9.8495600000000003</v>
      </c>
      <c r="P50" s="179">
        <v>0</v>
      </c>
      <c r="Q50" s="348">
        <v>0</v>
      </c>
      <c r="R50" s="44">
        <v>2716</v>
      </c>
      <c r="S50" s="348">
        <v>6.5167799999999998</v>
      </c>
      <c r="T50" s="44">
        <v>0</v>
      </c>
      <c r="U50" s="348">
        <v>0</v>
      </c>
      <c r="V50" s="44">
        <v>27</v>
      </c>
      <c r="W50" s="348">
        <v>6.4780000000000004E-2</v>
      </c>
      <c r="X50" s="44">
        <v>3</v>
      </c>
      <c r="Y50" s="348">
        <v>7.1999999999999998E-3</v>
      </c>
      <c r="Z50" s="280">
        <v>41677</v>
      </c>
    </row>
    <row r="51" spans="1:26" ht="12.75" customHeight="1" x14ac:dyDescent="0.2">
      <c r="A51" s="452"/>
      <c r="B51" s="133" t="s">
        <v>142</v>
      </c>
      <c r="C51" s="253" t="s">
        <v>38</v>
      </c>
      <c r="D51" s="51">
        <v>19692</v>
      </c>
      <c r="E51" s="348">
        <v>76.201530000000005</v>
      </c>
      <c r="F51" s="44">
        <v>2170</v>
      </c>
      <c r="G51" s="348">
        <v>8.3971800000000005</v>
      </c>
      <c r="H51" s="44">
        <v>780</v>
      </c>
      <c r="I51" s="348">
        <v>3.0183399999999998</v>
      </c>
      <c r="J51" s="44">
        <v>40</v>
      </c>
      <c r="K51" s="348">
        <v>0.15479000000000001</v>
      </c>
      <c r="L51" s="44">
        <v>1354</v>
      </c>
      <c r="M51" s="348">
        <v>5.2395300000000002</v>
      </c>
      <c r="N51" s="44">
        <v>1300</v>
      </c>
      <c r="O51" s="348">
        <v>5.03057</v>
      </c>
      <c r="P51" s="179">
        <v>0</v>
      </c>
      <c r="Q51" s="348">
        <v>0</v>
      </c>
      <c r="R51" s="44">
        <v>480</v>
      </c>
      <c r="S51" s="348">
        <v>1.85744</v>
      </c>
      <c r="T51" s="44">
        <v>16</v>
      </c>
      <c r="U51" s="348">
        <v>6.191E-2</v>
      </c>
      <c r="V51" s="44">
        <v>7</v>
      </c>
      <c r="W51" s="348">
        <v>2.7089999999999999E-2</v>
      </c>
      <c r="X51" s="44">
        <v>3</v>
      </c>
      <c r="Y51" s="348">
        <v>1.1610000000000001E-2</v>
      </c>
      <c r="Z51" s="280">
        <v>25842</v>
      </c>
    </row>
    <row r="52" spans="1:26" ht="12.75" customHeight="1" x14ac:dyDescent="0.2">
      <c r="A52" s="452"/>
      <c r="B52" s="133" t="s">
        <v>143</v>
      </c>
      <c r="C52" s="253" t="s">
        <v>39</v>
      </c>
      <c r="D52" s="51">
        <v>13110</v>
      </c>
      <c r="E52" s="348">
        <v>76.434240000000003</v>
      </c>
      <c r="F52" s="44">
        <v>1577</v>
      </c>
      <c r="G52" s="348">
        <v>9.1942599999999999</v>
      </c>
      <c r="H52" s="44">
        <v>535</v>
      </c>
      <c r="I52" s="348">
        <v>3.11917</v>
      </c>
      <c r="J52" s="44">
        <v>17</v>
      </c>
      <c r="K52" s="348">
        <v>9.9110000000000004E-2</v>
      </c>
      <c r="L52" s="44">
        <v>942</v>
      </c>
      <c r="M52" s="348">
        <v>5.49207</v>
      </c>
      <c r="N52" s="44">
        <v>122</v>
      </c>
      <c r="O52" s="348">
        <v>0.71128999999999998</v>
      </c>
      <c r="P52" s="179">
        <v>1</v>
      </c>
      <c r="Q52" s="348">
        <v>5.8300000000000001E-3</v>
      </c>
      <c r="R52" s="44">
        <v>846</v>
      </c>
      <c r="S52" s="348">
        <v>4.9323699999999997</v>
      </c>
      <c r="T52" s="44">
        <v>2</v>
      </c>
      <c r="U52" s="348">
        <v>1.166E-2</v>
      </c>
      <c r="V52" s="44">
        <v>0</v>
      </c>
      <c r="W52" s="348">
        <v>0</v>
      </c>
      <c r="X52" s="44">
        <v>0</v>
      </c>
      <c r="Y52" s="348">
        <v>0</v>
      </c>
      <c r="Z52" s="280">
        <v>17152</v>
      </c>
    </row>
    <row r="53" spans="1:26" ht="12.75" customHeight="1" x14ac:dyDescent="0.2">
      <c r="A53" s="452"/>
      <c r="B53" s="133" t="s">
        <v>381</v>
      </c>
      <c r="C53" s="253" t="s">
        <v>40</v>
      </c>
      <c r="D53" s="51">
        <v>24195</v>
      </c>
      <c r="E53" s="348">
        <v>77.734939999999995</v>
      </c>
      <c r="F53" s="44">
        <v>4753</v>
      </c>
      <c r="G53" s="348">
        <v>15.27068</v>
      </c>
      <c r="H53" s="44">
        <v>637</v>
      </c>
      <c r="I53" s="348">
        <v>2.0465900000000001</v>
      </c>
      <c r="J53" s="44">
        <v>66</v>
      </c>
      <c r="K53" s="348">
        <v>0.21204999999999999</v>
      </c>
      <c r="L53" s="44">
        <v>798</v>
      </c>
      <c r="M53" s="348">
        <v>2.56386</v>
      </c>
      <c r="N53" s="44">
        <v>317</v>
      </c>
      <c r="O53" s="348">
        <v>1.01847</v>
      </c>
      <c r="P53" s="179">
        <v>0</v>
      </c>
      <c r="Q53" s="348">
        <v>0</v>
      </c>
      <c r="R53" s="44">
        <v>323</v>
      </c>
      <c r="S53" s="348">
        <v>1.03775</v>
      </c>
      <c r="T53" s="44">
        <v>10</v>
      </c>
      <c r="U53" s="348">
        <v>3.2129999999999999E-2</v>
      </c>
      <c r="V53" s="44">
        <v>25</v>
      </c>
      <c r="W53" s="348">
        <v>8.0320000000000003E-2</v>
      </c>
      <c r="X53" s="44">
        <v>1</v>
      </c>
      <c r="Y53" s="348">
        <v>3.2100000000000002E-3</v>
      </c>
      <c r="Z53" s="280">
        <v>31125</v>
      </c>
    </row>
    <row r="54" spans="1:26" ht="12.75" customHeight="1" x14ac:dyDescent="0.2">
      <c r="A54" s="452"/>
      <c r="B54" s="133" t="s">
        <v>382</v>
      </c>
      <c r="C54" s="253" t="s">
        <v>41</v>
      </c>
      <c r="D54" s="51">
        <v>13429</v>
      </c>
      <c r="E54" s="348">
        <v>83.905029999999996</v>
      </c>
      <c r="F54" s="44">
        <v>1672</v>
      </c>
      <c r="G54" s="348">
        <v>10.44674</v>
      </c>
      <c r="H54" s="44">
        <v>63</v>
      </c>
      <c r="I54" s="348">
        <v>0.39362999999999998</v>
      </c>
      <c r="J54" s="44">
        <v>1</v>
      </c>
      <c r="K54" s="348">
        <v>6.2500000000000003E-3</v>
      </c>
      <c r="L54" s="44">
        <v>455</v>
      </c>
      <c r="M54" s="348">
        <v>2.8428599999999999</v>
      </c>
      <c r="N54" s="44">
        <v>370</v>
      </c>
      <c r="O54" s="348">
        <v>2.3117800000000002</v>
      </c>
      <c r="P54" s="179">
        <v>0</v>
      </c>
      <c r="Q54" s="348">
        <v>0</v>
      </c>
      <c r="R54" s="44">
        <v>14</v>
      </c>
      <c r="S54" s="348">
        <v>8.7470000000000006E-2</v>
      </c>
      <c r="T54" s="44">
        <v>1</v>
      </c>
      <c r="U54" s="348">
        <v>6.2500000000000003E-3</v>
      </c>
      <c r="V54" s="44">
        <v>0</v>
      </c>
      <c r="W54" s="348">
        <v>0</v>
      </c>
      <c r="X54" s="44">
        <v>0</v>
      </c>
      <c r="Y54" s="348">
        <v>0</v>
      </c>
      <c r="Z54" s="280">
        <v>16005</v>
      </c>
    </row>
    <row r="55" spans="1:26" ht="12.75" customHeight="1" x14ac:dyDescent="0.2">
      <c r="A55" s="452"/>
      <c r="B55" s="133" t="s">
        <v>144</v>
      </c>
      <c r="C55" s="253" t="s">
        <v>42</v>
      </c>
      <c r="D55" s="51">
        <v>21576</v>
      </c>
      <c r="E55" s="348">
        <v>74.685869999999994</v>
      </c>
      <c r="F55" s="44">
        <v>2526</v>
      </c>
      <c r="G55" s="348">
        <v>8.7438099999999999</v>
      </c>
      <c r="H55" s="44">
        <v>576</v>
      </c>
      <c r="I55" s="348">
        <v>1.9938400000000001</v>
      </c>
      <c r="J55" s="44">
        <v>35</v>
      </c>
      <c r="K55" s="348">
        <v>0.12114999999999999</v>
      </c>
      <c r="L55" s="44">
        <v>1625</v>
      </c>
      <c r="M55" s="348">
        <v>5.6249799999999999</v>
      </c>
      <c r="N55" s="44">
        <v>2014</v>
      </c>
      <c r="O55" s="348">
        <v>6.9715100000000003</v>
      </c>
      <c r="P55" s="179">
        <v>0</v>
      </c>
      <c r="Q55" s="348">
        <v>0</v>
      </c>
      <c r="R55" s="44">
        <v>527</v>
      </c>
      <c r="S55" s="348">
        <v>1.82422</v>
      </c>
      <c r="T55" s="44">
        <v>0</v>
      </c>
      <c r="U55" s="348">
        <v>0</v>
      </c>
      <c r="V55" s="44">
        <v>7</v>
      </c>
      <c r="W55" s="348">
        <v>2.4230000000000002E-2</v>
      </c>
      <c r="X55" s="44">
        <v>3</v>
      </c>
      <c r="Y55" s="348">
        <v>1.038E-2</v>
      </c>
      <c r="Z55" s="280">
        <v>28889</v>
      </c>
    </row>
    <row r="56" spans="1:26" ht="15" x14ac:dyDescent="0.25">
      <c r="A56" s="450" t="s">
        <v>159</v>
      </c>
      <c r="B56" s="451"/>
      <c r="C56" s="510"/>
      <c r="D56" s="294">
        <v>111355</v>
      </c>
      <c r="E56" s="358">
        <v>69.298029999999997</v>
      </c>
      <c r="F56" s="287">
        <v>21485</v>
      </c>
      <c r="G56" s="358">
        <v>13.37046</v>
      </c>
      <c r="H56" s="287">
        <v>4833</v>
      </c>
      <c r="I56" s="358">
        <v>3.0076499999999999</v>
      </c>
      <c r="J56" s="287">
        <v>456</v>
      </c>
      <c r="K56" s="358">
        <v>0.28377999999999998</v>
      </c>
      <c r="L56" s="287">
        <v>9321</v>
      </c>
      <c r="M56" s="358">
        <v>5.8006099999999998</v>
      </c>
      <c r="N56" s="287">
        <v>8228</v>
      </c>
      <c r="O56" s="358">
        <v>5.1204200000000002</v>
      </c>
      <c r="P56" s="180">
        <v>1</v>
      </c>
      <c r="Q56" s="358">
        <v>6.2E-4</v>
      </c>
      <c r="R56" s="287">
        <v>4906</v>
      </c>
      <c r="S56" s="358">
        <v>3.05308</v>
      </c>
      <c r="T56" s="287">
        <v>29</v>
      </c>
      <c r="U56" s="358">
        <v>1.805E-2</v>
      </c>
      <c r="V56" s="287">
        <v>66</v>
      </c>
      <c r="W56" s="358">
        <v>4.1070000000000002E-2</v>
      </c>
      <c r="X56" s="287">
        <v>10</v>
      </c>
      <c r="Y56" s="358">
        <v>6.2199999999999998E-3</v>
      </c>
      <c r="Z56" s="296">
        <v>160690</v>
      </c>
    </row>
    <row r="57" spans="1:26" ht="12.75" customHeight="1" x14ac:dyDescent="0.2">
      <c r="A57" s="452" t="s">
        <v>9</v>
      </c>
      <c r="B57" s="133" t="s">
        <v>383</v>
      </c>
      <c r="C57" s="253" t="s">
        <v>289</v>
      </c>
      <c r="D57" s="51">
        <v>7287</v>
      </c>
      <c r="E57" s="348">
        <v>27.046990000000001</v>
      </c>
      <c r="F57" s="44">
        <v>6856</v>
      </c>
      <c r="G57" s="348">
        <v>25.44726</v>
      </c>
      <c r="H57" s="44">
        <v>2271</v>
      </c>
      <c r="I57" s="348">
        <v>8.4292200000000008</v>
      </c>
      <c r="J57" s="44">
        <v>245</v>
      </c>
      <c r="K57" s="348">
        <v>0.90935999999999995</v>
      </c>
      <c r="L57" s="44">
        <v>3881</v>
      </c>
      <c r="M57" s="348">
        <v>14.40502</v>
      </c>
      <c r="N57" s="44">
        <v>3096</v>
      </c>
      <c r="O57" s="348">
        <v>11.491350000000001</v>
      </c>
      <c r="P57" s="179">
        <v>6</v>
      </c>
      <c r="Q57" s="348">
        <v>2.2270000000000002E-2</v>
      </c>
      <c r="R57" s="44">
        <v>1673</v>
      </c>
      <c r="S57" s="348">
        <v>6.2096400000000003</v>
      </c>
      <c r="T57" s="44">
        <v>1589</v>
      </c>
      <c r="U57" s="348">
        <v>5.89785</v>
      </c>
      <c r="V57" s="44">
        <v>31</v>
      </c>
      <c r="W57" s="348">
        <v>0.11506</v>
      </c>
      <c r="X57" s="44">
        <v>7</v>
      </c>
      <c r="Y57" s="348">
        <v>2.598E-2</v>
      </c>
      <c r="Z57" s="280">
        <v>26942</v>
      </c>
    </row>
    <row r="58" spans="1:26" ht="12.75" customHeight="1" x14ac:dyDescent="0.2">
      <c r="A58" s="452"/>
      <c r="B58" s="133" t="s">
        <v>384</v>
      </c>
      <c r="C58" s="253" t="s">
        <v>43</v>
      </c>
      <c r="D58" s="51">
        <v>13102</v>
      </c>
      <c r="E58" s="348">
        <v>58.671799999999998</v>
      </c>
      <c r="F58" s="44">
        <v>1760</v>
      </c>
      <c r="G58" s="348">
        <v>7.8814200000000003</v>
      </c>
      <c r="H58" s="44">
        <v>918</v>
      </c>
      <c r="I58" s="348">
        <v>4.1108799999999999</v>
      </c>
      <c r="J58" s="44">
        <v>45</v>
      </c>
      <c r="K58" s="348">
        <v>0.20150999999999999</v>
      </c>
      <c r="L58" s="44">
        <v>2827</v>
      </c>
      <c r="M58" s="348">
        <v>12.65953</v>
      </c>
      <c r="N58" s="44">
        <v>974</v>
      </c>
      <c r="O58" s="348">
        <v>4.36165</v>
      </c>
      <c r="P58" s="179">
        <v>0</v>
      </c>
      <c r="Q58" s="348">
        <v>0</v>
      </c>
      <c r="R58" s="44">
        <v>699</v>
      </c>
      <c r="S58" s="348">
        <v>3.1301800000000002</v>
      </c>
      <c r="T58" s="44">
        <v>1958</v>
      </c>
      <c r="U58" s="348">
        <v>8.7680799999999994</v>
      </c>
      <c r="V58" s="44">
        <v>43</v>
      </c>
      <c r="W58" s="348">
        <v>0.19256000000000001</v>
      </c>
      <c r="X58" s="44">
        <v>5</v>
      </c>
      <c r="Y58" s="348">
        <v>2.239E-2</v>
      </c>
      <c r="Z58" s="280">
        <v>22331</v>
      </c>
    </row>
    <row r="59" spans="1:26" ht="12.75" customHeight="1" x14ac:dyDescent="0.2">
      <c r="A59" s="452"/>
      <c r="B59" s="133" t="s">
        <v>145</v>
      </c>
      <c r="C59" s="253" t="s">
        <v>44</v>
      </c>
      <c r="D59" s="51">
        <v>12498</v>
      </c>
      <c r="E59" s="348">
        <v>61.264710000000001</v>
      </c>
      <c r="F59" s="44">
        <v>2969</v>
      </c>
      <c r="G59" s="348">
        <v>14.55392</v>
      </c>
      <c r="H59" s="44">
        <v>339</v>
      </c>
      <c r="I59" s="348">
        <v>1.6617599999999999</v>
      </c>
      <c r="J59" s="44">
        <v>105</v>
      </c>
      <c r="K59" s="348">
        <v>0.51471</v>
      </c>
      <c r="L59" s="44">
        <v>693</v>
      </c>
      <c r="M59" s="348">
        <v>3.3970600000000002</v>
      </c>
      <c r="N59" s="44">
        <v>116</v>
      </c>
      <c r="O59" s="348">
        <v>0.56862999999999997</v>
      </c>
      <c r="P59" s="179">
        <v>0</v>
      </c>
      <c r="Q59" s="348">
        <v>0</v>
      </c>
      <c r="R59" s="44">
        <v>873</v>
      </c>
      <c r="S59" s="348">
        <v>4.2794100000000004</v>
      </c>
      <c r="T59" s="44">
        <v>2759</v>
      </c>
      <c r="U59" s="348">
        <v>13.524509999999999</v>
      </c>
      <c r="V59" s="44">
        <v>41</v>
      </c>
      <c r="W59" s="348">
        <v>0.20097999999999999</v>
      </c>
      <c r="X59" s="44">
        <v>7</v>
      </c>
      <c r="Y59" s="348">
        <v>3.431E-2</v>
      </c>
      <c r="Z59" s="280">
        <v>20400</v>
      </c>
    </row>
    <row r="60" spans="1:26" ht="12.75" customHeight="1" x14ac:dyDescent="0.2">
      <c r="A60" s="452"/>
      <c r="B60" s="133" t="s">
        <v>146</v>
      </c>
      <c r="C60" s="253" t="s">
        <v>198</v>
      </c>
      <c r="D60" s="51">
        <v>19234</v>
      </c>
      <c r="E60" s="348">
        <v>66.438689999999994</v>
      </c>
      <c r="F60" s="44">
        <v>4914</v>
      </c>
      <c r="G60" s="348">
        <v>16.97409</v>
      </c>
      <c r="H60" s="44">
        <v>741</v>
      </c>
      <c r="I60" s="348">
        <v>2.55959</v>
      </c>
      <c r="J60" s="44">
        <v>112</v>
      </c>
      <c r="K60" s="348">
        <v>0.38686999999999999</v>
      </c>
      <c r="L60" s="44">
        <v>1167</v>
      </c>
      <c r="M60" s="348">
        <v>4.0310899999999998</v>
      </c>
      <c r="N60" s="44">
        <v>0</v>
      </c>
      <c r="O60" s="348">
        <v>0</v>
      </c>
      <c r="P60" s="179">
        <v>0</v>
      </c>
      <c r="Q60" s="348">
        <v>0</v>
      </c>
      <c r="R60" s="44">
        <v>1137</v>
      </c>
      <c r="S60" s="348">
        <v>3.92746</v>
      </c>
      <c r="T60" s="44">
        <v>1608</v>
      </c>
      <c r="U60" s="348">
        <v>5.5544000000000002</v>
      </c>
      <c r="V60" s="44">
        <v>31</v>
      </c>
      <c r="W60" s="348">
        <v>0.10707999999999999</v>
      </c>
      <c r="X60" s="44">
        <v>6</v>
      </c>
      <c r="Y60" s="348">
        <v>2.0729999999999998E-2</v>
      </c>
      <c r="Z60" s="280">
        <v>28950</v>
      </c>
    </row>
    <row r="61" spans="1:26" ht="15" x14ac:dyDescent="0.25">
      <c r="A61" s="450" t="s">
        <v>160</v>
      </c>
      <c r="B61" s="451"/>
      <c r="C61" s="510"/>
      <c r="D61" s="294">
        <v>52121</v>
      </c>
      <c r="E61" s="358">
        <v>52.848730000000003</v>
      </c>
      <c r="F61" s="287">
        <v>16499</v>
      </c>
      <c r="G61" s="358">
        <v>16.72936</v>
      </c>
      <c r="H61" s="287">
        <v>4269</v>
      </c>
      <c r="I61" s="358">
        <v>4.3285999999999998</v>
      </c>
      <c r="J61" s="287">
        <v>507</v>
      </c>
      <c r="K61" s="358">
        <v>0.51407999999999998</v>
      </c>
      <c r="L61" s="287">
        <v>8568</v>
      </c>
      <c r="M61" s="358">
        <v>8.6876300000000004</v>
      </c>
      <c r="N61" s="287">
        <v>4186</v>
      </c>
      <c r="O61" s="358">
        <v>4.2444499999999996</v>
      </c>
      <c r="P61" s="180">
        <v>6</v>
      </c>
      <c r="Q61" s="358">
        <v>6.0800000000000003E-3</v>
      </c>
      <c r="R61" s="287">
        <v>4382</v>
      </c>
      <c r="S61" s="358">
        <v>4.4431799999999999</v>
      </c>
      <c r="T61" s="287">
        <v>7914</v>
      </c>
      <c r="U61" s="358">
        <v>8.0244999999999997</v>
      </c>
      <c r="V61" s="287">
        <v>146</v>
      </c>
      <c r="W61" s="358">
        <v>0.14804</v>
      </c>
      <c r="X61" s="287">
        <v>25</v>
      </c>
      <c r="Y61" s="358">
        <v>2.5350000000000001E-2</v>
      </c>
      <c r="Z61" s="296">
        <v>98623</v>
      </c>
    </row>
    <row r="62" spans="1:26" ht="12.75" customHeight="1" x14ac:dyDescent="0.2">
      <c r="A62" s="452" t="s">
        <v>151</v>
      </c>
      <c r="B62" s="133" t="s">
        <v>118</v>
      </c>
      <c r="C62" s="253" t="s">
        <v>217</v>
      </c>
      <c r="D62" s="51">
        <v>13453</v>
      </c>
      <c r="E62" s="348">
        <v>35.418480000000002</v>
      </c>
      <c r="F62" s="44">
        <v>11015</v>
      </c>
      <c r="G62" s="348">
        <v>28.99982</v>
      </c>
      <c r="H62" s="44">
        <v>964</v>
      </c>
      <c r="I62" s="348">
        <v>2.5379800000000001</v>
      </c>
      <c r="J62" s="44">
        <v>616</v>
      </c>
      <c r="K62" s="348">
        <v>1.62178</v>
      </c>
      <c r="L62" s="44">
        <v>1981</v>
      </c>
      <c r="M62" s="348">
        <v>5.21549</v>
      </c>
      <c r="N62" s="44">
        <v>1794</v>
      </c>
      <c r="O62" s="348">
        <v>4.7231699999999996</v>
      </c>
      <c r="P62" s="179">
        <v>447</v>
      </c>
      <c r="Q62" s="348">
        <v>1.1768400000000001</v>
      </c>
      <c r="R62" s="44">
        <v>1358</v>
      </c>
      <c r="S62" s="348">
        <v>3.5752799999999998</v>
      </c>
      <c r="T62" s="44">
        <v>6338</v>
      </c>
      <c r="U62" s="348">
        <v>16.686409999999999</v>
      </c>
      <c r="V62" s="44">
        <v>0</v>
      </c>
      <c r="W62" s="348">
        <v>0</v>
      </c>
      <c r="X62" s="44">
        <v>17</v>
      </c>
      <c r="Y62" s="348">
        <v>4.4760000000000001E-2</v>
      </c>
      <c r="Z62" s="280">
        <v>37983</v>
      </c>
    </row>
    <row r="63" spans="1:26" ht="12.75" customHeight="1" x14ac:dyDescent="0.2">
      <c r="A63" s="452"/>
      <c r="B63" s="133" t="s">
        <v>161</v>
      </c>
      <c r="C63" s="253" t="s">
        <v>218</v>
      </c>
      <c r="D63" s="51">
        <v>4941</v>
      </c>
      <c r="E63" s="348">
        <v>68.453869999999995</v>
      </c>
      <c r="F63" s="44">
        <v>752</v>
      </c>
      <c r="G63" s="348">
        <v>10.4184</v>
      </c>
      <c r="H63" s="44">
        <v>32</v>
      </c>
      <c r="I63" s="348">
        <v>0.44334000000000001</v>
      </c>
      <c r="J63" s="44">
        <v>0</v>
      </c>
      <c r="K63" s="348">
        <v>0</v>
      </c>
      <c r="L63" s="44">
        <v>132</v>
      </c>
      <c r="M63" s="348">
        <v>1.8287599999999999</v>
      </c>
      <c r="N63" s="44">
        <v>165</v>
      </c>
      <c r="O63" s="348">
        <v>2.2859500000000001</v>
      </c>
      <c r="P63" s="179">
        <v>66</v>
      </c>
      <c r="Q63" s="348">
        <v>0.91437999999999997</v>
      </c>
      <c r="R63" s="44">
        <v>98</v>
      </c>
      <c r="S63" s="348">
        <v>1.35772</v>
      </c>
      <c r="T63" s="44">
        <v>1029</v>
      </c>
      <c r="U63" s="348">
        <v>14.256030000000001</v>
      </c>
      <c r="V63" s="44">
        <v>3</v>
      </c>
      <c r="W63" s="348">
        <v>4.156E-2</v>
      </c>
      <c r="X63" s="44">
        <v>0</v>
      </c>
      <c r="Y63" s="348">
        <v>0</v>
      </c>
      <c r="Z63" s="280">
        <v>7218</v>
      </c>
    </row>
    <row r="64" spans="1:26" ht="12.75" customHeight="1" x14ac:dyDescent="0.2">
      <c r="A64" s="452"/>
      <c r="B64" s="133" t="s">
        <v>162</v>
      </c>
      <c r="C64" s="253" t="s">
        <v>219</v>
      </c>
      <c r="D64" s="51">
        <v>3789</v>
      </c>
      <c r="E64" s="348">
        <v>61.549709999999997</v>
      </c>
      <c r="F64" s="44">
        <v>2116</v>
      </c>
      <c r="G64" s="348">
        <v>34.372970000000002</v>
      </c>
      <c r="H64" s="44">
        <v>46</v>
      </c>
      <c r="I64" s="348">
        <v>0.74724000000000002</v>
      </c>
      <c r="J64" s="44">
        <v>0</v>
      </c>
      <c r="K64" s="348">
        <v>0</v>
      </c>
      <c r="L64" s="44">
        <v>128</v>
      </c>
      <c r="M64" s="348">
        <v>2.0792700000000002</v>
      </c>
      <c r="N64" s="44">
        <v>26</v>
      </c>
      <c r="O64" s="348">
        <v>0.42235</v>
      </c>
      <c r="P64" s="179">
        <v>0</v>
      </c>
      <c r="Q64" s="348">
        <v>0</v>
      </c>
      <c r="R64" s="44">
        <v>44</v>
      </c>
      <c r="S64" s="348">
        <v>0.71475</v>
      </c>
      <c r="T64" s="44">
        <v>5</v>
      </c>
      <c r="U64" s="348">
        <v>8.1220000000000001E-2</v>
      </c>
      <c r="V64" s="44">
        <v>2</v>
      </c>
      <c r="W64" s="348">
        <v>3.2489999999999998E-2</v>
      </c>
      <c r="X64" s="44">
        <v>0</v>
      </c>
      <c r="Y64" s="348">
        <v>0</v>
      </c>
      <c r="Z64" s="280">
        <v>6156</v>
      </c>
    </row>
    <row r="65" spans="1:26" ht="15" x14ac:dyDescent="0.25">
      <c r="A65" s="450" t="s">
        <v>290</v>
      </c>
      <c r="B65" s="451"/>
      <c r="C65" s="510"/>
      <c r="D65" s="294">
        <v>22183</v>
      </c>
      <c r="E65" s="358">
        <v>43.193719999999999</v>
      </c>
      <c r="F65" s="287">
        <v>13883</v>
      </c>
      <c r="G65" s="358">
        <v>27.032340000000001</v>
      </c>
      <c r="H65" s="287">
        <v>1042</v>
      </c>
      <c r="I65" s="358">
        <v>2.0289299999999999</v>
      </c>
      <c r="J65" s="287">
        <v>616</v>
      </c>
      <c r="K65" s="358">
        <v>1.1994499999999999</v>
      </c>
      <c r="L65" s="287">
        <v>2241</v>
      </c>
      <c r="M65" s="358">
        <v>4.3635700000000002</v>
      </c>
      <c r="N65" s="287">
        <v>1985</v>
      </c>
      <c r="O65" s="358">
        <v>3.8651</v>
      </c>
      <c r="P65" s="180">
        <v>513</v>
      </c>
      <c r="Q65" s="358">
        <v>0.99888999999999994</v>
      </c>
      <c r="R65" s="287">
        <v>1500</v>
      </c>
      <c r="S65" s="358">
        <v>2.9207299999999998</v>
      </c>
      <c r="T65" s="287">
        <v>7372</v>
      </c>
      <c r="U65" s="358">
        <v>14.354419999999999</v>
      </c>
      <c r="V65" s="287">
        <v>5</v>
      </c>
      <c r="W65" s="358">
        <v>9.7400000000000004E-3</v>
      </c>
      <c r="X65" s="287">
        <v>17</v>
      </c>
      <c r="Y65" s="358">
        <v>3.3099999999999997E-2</v>
      </c>
      <c r="Z65" s="296">
        <v>51357</v>
      </c>
    </row>
    <row r="66" spans="1:26" ht="15" x14ac:dyDescent="0.25">
      <c r="A66" s="186" t="s">
        <v>11</v>
      </c>
      <c r="B66" s="133" t="s">
        <v>462</v>
      </c>
      <c r="C66" s="253" t="s">
        <v>47</v>
      </c>
      <c r="D66" s="51">
        <v>18645</v>
      </c>
      <c r="E66" s="348">
        <v>46.422170000000001</v>
      </c>
      <c r="F66" s="44">
        <v>10834</v>
      </c>
      <c r="G66" s="348">
        <v>26.974399999999999</v>
      </c>
      <c r="H66" s="44">
        <v>649</v>
      </c>
      <c r="I66" s="348">
        <v>1.6158699999999999</v>
      </c>
      <c r="J66" s="44">
        <v>168</v>
      </c>
      <c r="K66" s="348">
        <v>0.41829</v>
      </c>
      <c r="L66" s="44">
        <v>2121</v>
      </c>
      <c r="M66" s="348">
        <v>5.28085</v>
      </c>
      <c r="N66" s="44">
        <v>2811</v>
      </c>
      <c r="O66" s="348">
        <v>6.9988000000000001</v>
      </c>
      <c r="P66" s="179">
        <v>70</v>
      </c>
      <c r="Q66" s="348">
        <v>0.17429</v>
      </c>
      <c r="R66" s="44">
        <v>1295</v>
      </c>
      <c r="S66" s="348">
        <v>3.2242799999999998</v>
      </c>
      <c r="T66" s="44">
        <v>3521</v>
      </c>
      <c r="U66" s="348">
        <v>8.7665600000000001</v>
      </c>
      <c r="V66" s="44">
        <v>44</v>
      </c>
      <c r="W66" s="348">
        <v>0.10954999999999999</v>
      </c>
      <c r="X66" s="44">
        <v>6</v>
      </c>
      <c r="Y66" s="348">
        <v>1.494E-2</v>
      </c>
      <c r="Z66" s="280">
        <v>40164</v>
      </c>
    </row>
    <row r="67" spans="1:26" ht="12.75" customHeight="1" x14ac:dyDescent="0.2">
      <c r="A67" s="456" t="s">
        <v>13</v>
      </c>
      <c r="B67" s="133" t="s">
        <v>385</v>
      </c>
      <c r="C67" s="253" t="s">
        <v>48</v>
      </c>
      <c r="D67" s="51">
        <v>41471</v>
      </c>
      <c r="E67" s="348">
        <v>78.836209999999994</v>
      </c>
      <c r="F67" s="44">
        <v>8771</v>
      </c>
      <c r="G67" s="348">
        <v>16.673639999999999</v>
      </c>
      <c r="H67" s="44">
        <v>81</v>
      </c>
      <c r="I67" s="348">
        <v>0.15398000000000001</v>
      </c>
      <c r="J67" s="44">
        <v>5</v>
      </c>
      <c r="K67" s="348">
        <v>9.4999999999999998E-3</v>
      </c>
      <c r="L67" s="44">
        <v>331</v>
      </c>
      <c r="M67" s="348">
        <v>0.62922999999999996</v>
      </c>
      <c r="N67" s="44">
        <v>1682</v>
      </c>
      <c r="O67" s="348">
        <v>3.1974800000000001</v>
      </c>
      <c r="P67" s="179">
        <v>1</v>
      </c>
      <c r="Q67" s="348">
        <v>1.9E-3</v>
      </c>
      <c r="R67" s="44">
        <v>262</v>
      </c>
      <c r="S67" s="348">
        <v>0.49806</v>
      </c>
      <c r="T67" s="44">
        <v>0</v>
      </c>
      <c r="U67" s="348">
        <v>0</v>
      </c>
      <c r="V67" s="44">
        <v>0</v>
      </c>
      <c r="W67" s="348">
        <v>0</v>
      </c>
      <c r="X67" s="44">
        <v>0</v>
      </c>
      <c r="Y67" s="348">
        <v>0</v>
      </c>
      <c r="Z67" s="280">
        <v>52604</v>
      </c>
    </row>
    <row r="68" spans="1:26" ht="12.75" customHeight="1" x14ac:dyDescent="0.2">
      <c r="A68" s="453"/>
      <c r="B68" s="133" t="s">
        <v>386</v>
      </c>
      <c r="C68" s="253" t="s">
        <v>389</v>
      </c>
      <c r="D68" s="51">
        <v>24003</v>
      </c>
      <c r="E68" s="348">
        <v>89.263670000000005</v>
      </c>
      <c r="F68" s="44">
        <v>2067</v>
      </c>
      <c r="G68" s="348">
        <v>7.6868699999999999</v>
      </c>
      <c r="H68" s="44">
        <v>81</v>
      </c>
      <c r="I68" s="348">
        <v>0.30123</v>
      </c>
      <c r="J68" s="44">
        <v>1</v>
      </c>
      <c r="K68" s="348">
        <v>3.7200000000000002E-3</v>
      </c>
      <c r="L68" s="44">
        <v>119</v>
      </c>
      <c r="M68" s="348">
        <v>0.44253999999999999</v>
      </c>
      <c r="N68" s="44">
        <v>372</v>
      </c>
      <c r="O68" s="348">
        <v>1.38341</v>
      </c>
      <c r="P68" s="179">
        <v>0</v>
      </c>
      <c r="Q68" s="348">
        <v>0</v>
      </c>
      <c r="R68" s="44">
        <v>246</v>
      </c>
      <c r="S68" s="348">
        <v>0.91483999999999999</v>
      </c>
      <c r="T68" s="44">
        <v>0</v>
      </c>
      <c r="U68" s="348">
        <v>0</v>
      </c>
      <c r="V68" s="44">
        <v>0</v>
      </c>
      <c r="W68" s="348">
        <v>0</v>
      </c>
      <c r="X68" s="44">
        <v>1</v>
      </c>
      <c r="Y68" s="348">
        <v>3.7200000000000002E-3</v>
      </c>
      <c r="Z68" s="280">
        <v>26890</v>
      </c>
    </row>
    <row r="69" spans="1:26" ht="12.75" customHeight="1" x14ac:dyDescent="0.2">
      <c r="A69" s="457" t="s">
        <v>390</v>
      </c>
      <c r="B69" s="458"/>
      <c r="C69" s="479"/>
      <c r="D69" s="51">
        <v>65474</v>
      </c>
      <c r="E69" s="348">
        <v>82.36345</v>
      </c>
      <c r="F69" s="44">
        <v>10838</v>
      </c>
      <c r="G69" s="348">
        <v>13.63373</v>
      </c>
      <c r="H69" s="44">
        <v>162</v>
      </c>
      <c r="I69" s="348">
        <v>0.20379</v>
      </c>
      <c r="J69" s="44">
        <v>6</v>
      </c>
      <c r="K69" s="348">
        <v>7.5500000000000003E-3</v>
      </c>
      <c r="L69" s="44">
        <v>450</v>
      </c>
      <c r="M69" s="348">
        <v>0.56608000000000003</v>
      </c>
      <c r="N69" s="44">
        <v>2054</v>
      </c>
      <c r="O69" s="348">
        <v>2.5838399999999999</v>
      </c>
      <c r="P69" s="179">
        <v>1</v>
      </c>
      <c r="Q69" s="348">
        <v>1.2600000000000001E-3</v>
      </c>
      <c r="R69" s="44">
        <v>508</v>
      </c>
      <c r="S69" s="348">
        <v>0.63904000000000005</v>
      </c>
      <c r="T69" s="44">
        <v>0</v>
      </c>
      <c r="U69" s="348">
        <v>0</v>
      </c>
      <c r="V69" s="44">
        <v>0</v>
      </c>
      <c r="W69" s="348">
        <v>0</v>
      </c>
      <c r="X69" s="44">
        <v>1</v>
      </c>
      <c r="Y69" s="348">
        <v>1.2600000000000001E-3</v>
      </c>
      <c r="Z69" s="280">
        <v>79494</v>
      </c>
    </row>
    <row r="70" spans="1:26" ht="12.75" customHeight="1" x14ac:dyDescent="0.25">
      <c r="A70" s="186" t="s">
        <v>12</v>
      </c>
      <c r="B70" s="133" t="s">
        <v>387</v>
      </c>
      <c r="C70" s="253" t="s">
        <v>49</v>
      </c>
      <c r="D70" s="51">
        <v>26042</v>
      </c>
      <c r="E70" s="348">
        <v>40.893819999999998</v>
      </c>
      <c r="F70" s="44">
        <v>20876</v>
      </c>
      <c r="G70" s="348">
        <v>32.78163</v>
      </c>
      <c r="H70" s="44">
        <v>1121</v>
      </c>
      <c r="I70" s="348">
        <v>1.76031</v>
      </c>
      <c r="J70" s="44">
        <v>319</v>
      </c>
      <c r="K70" s="348">
        <v>0.50092999999999999</v>
      </c>
      <c r="L70" s="44">
        <v>2628</v>
      </c>
      <c r="M70" s="348">
        <v>4.1267500000000004</v>
      </c>
      <c r="N70" s="44">
        <v>3123</v>
      </c>
      <c r="O70" s="348">
        <v>4.9040499999999998</v>
      </c>
      <c r="P70" s="179">
        <v>564</v>
      </c>
      <c r="Q70" s="348">
        <v>0.88565000000000005</v>
      </c>
      <c r="R70" s="44">
        <v>1620</v>
      </c>
      <c r="S70" s="348">
        <v>2.5438900000000002</v>
      </c>
      <c r="T70" s="44">
        <v>7212</v>
      </c>
      <c r="U70" s="348">
        <v>11.32502</v>
      </c>
      <c r="V70" s="44">
        <v>172</v>
      </c>
      <c r="W70" s="348">
        <v>0.27009</v>
      </c>
      <c r="X70" s="44">
        <v>5</v>
      </c>
      <c r="Y70" s="348">
        <v>7.8499999999999993E-3</v>
      </c>
      <c r="Z70" s="280">
        <v>63682</v>
      </c>
    </row>
    <row r="71" spans="1:26" ht="12.75" customHeight="1" x14ac:dyDescent="0.2">
      <c r="A71" s="452" t="s">
        <v>152</v>
      </c>
      <c r="B71" s="133" t="s">
        <v>163</v>
      </c>
      <c r="C71" s="253" t="s">
        <v>164</v>
      </c>
      <c r="D71" s="51">
        <v>22859</v>
      </c>
      <c r="E71" s="348">
        <v>41.507480000000001</v>
      </c>
      <c r="F71" s="44">
        <v>12015</v>
      </c>
      <c r="G71" s="348">
        <v>21.816890000000001</v>
      </c>
      <c r="H71" s="44">
        <v>1956</v>
      </c>
      <c r="I71" s="348">
        <v>3.5517099999999999</v>
      </c>
      <c r="J71" s="44">
        <v>266</v>
      </c>
      <c r="K71" s="348">
        <v>0.48299999999999998</v>
      </c>
      <c r="L71" s="44">
        <v>6175</v>
      </c>
      <c r="M71" s="348">
        <v>11.212590000000001</v>
      </c>
      <c r="N71" s="44">
        <v>2262</v>
      </c>
      <c r="O71" s="348">
        <v>4.1073500000000003</v>
      </c>
      <c r="P71" s="179">
        <v>267</v>
      </c>
      <c r="Q71" s="348">
        <v>0.48481999999999997</v>
      </c>
      <c r="R71" s="44">
        <v>1601</v>
      </c>
      <c r="S71" s="348">
        <v>2.9070999999999998</v>
      </c>
      <c r="T71" s="44">
        <v>7612</v>
      </c>
      <c r="U71" s="348">
        <v>13.821910000000001</v>
      </c>
      <c r="V71" s="44">
        <v>57</v>
      </c>
      <c r="W71" s="348">
        <v>0.10349999999999999</v>
      </c>
      <c r="X71" s="44">
        <v>2</v>
      </c>
      <c r="Y71" s="348">
        <v>3.63E-3</v>
      </c>
      <c r="Z71" s="280">
        <v>55072</v>
      </c>
    </row>
    <row r="72" spans="1:26" ht="12.75" customHeight="1" x14ac:dyDescent="0.2">
      <c r="A72" s="452"/>
      <c r="B72" s="133" t="s">
        <v>165</v>
      </c>
      <c r="C72" s="253" t="s">
        <v>166</v>
      </c>
      <c r="D72" s="51">
        <v>1670</v>
      </c>
      <c r="E72" s="348">
        <v>37.731589999999997</v>
      </c>
      <c r="F72" s="44">
        <v>1858</v>
      </c>
      <c r="G72" s="348">
        <v>41.979210000000002</v>
      </c>
      <c r="H72" s="44">
        <v>18</v>
      </c>
      <c r="I72" s="348">
        <v>0.40669</v>
      </c>
      <c r="J72" s="44">
        <v>0</v>
      </c>
      <c r="K72" s="348">
        <v>0</v>
      </c>
      <c r="L72" s="44">
        <v>694</v>
      </c>
      <c r="M72" s="348">
        <v>15.680070000000001</v>
      </c>
      <c r="N72" s="44">
        <v>95</v>
      </c>
      <c r="O72" s="348">
        <v>2.1464099999999999</v>
      </c>
      <c r="P72" s="179">
        <v>0</v>
      </c>
      <c r="Q72" s="348">
        <v>0</v>
      </c>
      <c r="R72" s="44">
        <v>20</v>
      </c>
      <c r="S72" s="348">
        <v>0.45188</v>
      </c>
      <c r="T72" s="44">
        <v>71</v>
      </c>
      <c r="U72" s="348">
        <v>1.60416</v>
      </c>
      <c r="V72" s="44">
        <v>0</v>
      </c>
      <c r="W72" s="348">
        <v>0</v>
      </c>
      <c r="X72" s="44">
        <v>0</v>
      </c>
      <c r="Y72" s="348">
        <v>0</v>
      </c>
      <c r="Z72" s="280">
        <v>4426</v>
      </c>
    </row>
    <row r="73" spans="1:26" ht="12.75" customHeight="1" x14ac:dyDescent="0.2">
      <c r="A73" s="452"/>
      <c r="B73" s="133" t="s">
        <v>167</v>
      </c>
      <c r="C73" s="253" t="s">
        <v>168</v>
      </c>
      <c r="D73" s="51">
        <v>9786</v>
      </c>
      <c r="E73" s="348">
        <v>72.435230000000004</v>
      </c>
      <c r="F73" s="44">
        <v>1936</v>
      </c>
      <c r="G73" s="348">
        <v>14.33013</v>
      </c>
      <c r="H73" s="44">
        <v>206</v>
      </c>
      <c r="I73" s="348">
        <v>1.5247999999999999</v>
      </c>
      <c r="J73" s="44">
        <v>0</v>
      </c>
      <c r="K73" s="348">
        <v>0</v>
      </c>
      <c r="L73" s="44">
        <v>832</v>
      </c>
      <c r="M73" s="348">
        <v>6.1584000000000003</v>
      </c>
      <c r="N73" s="44">
        <v>217</v>
      </c>
      <c r="O73" s="348">
        <v>1.60622</v>
      </c>
      <c r="P73" s="179">
        <v>6</v>
      </c>
      <c r="Q73" s="348">
        <v>4.4409999999999998E-2</v>
      </c>
      <c r="R73" s="44">
        <v>166</v>
      </c>
      <c r="S73" s="348">
        <v>1.22872</v>
      </c>
      <c r="T73" s="44">
        <v>361</v>
      </c>
      <c r="U73" s="348">
        <v>2.6720899999999999</v>
      </c>
      <c r="V73" s="44">
        <v>0</v>
      </c>
      <c r="W73" s="348">
        <v>0</v>
      </c>
      <c r="X73" s="44">
        <v>0</v>
      </c>
      <c r="Y73" s="348">
        <v>0</v>
      </c>
      <c r="Z73" s="280">
        <v>13510</v>
      </c>
    </row>
    <row r="74" spans="1:26" x14ac:dyDescent="0.2">
      <c r="A74" s="452"/>
      <c r="B74" s="133" t="s">
        <v>169</v>
      </c>
      <c r="C74" s="253" t="s">
        <v>170</v>
      </c>
      <c r="D74" s="51">
        <v>2175</v>
      </c>
      <c r="E74" s="348">
        <v>81.430179999999993</v>
      </c>
      <c r="F74" s="44">
        <v>445</v>
      </c>
      <c r="G74" s="348">
        <v>16.660430000000002</v>
      </c>
      <c r="H74" s="44">
        <v>12</v>
      </c>
      <c r="I74" s="348">
        <v>0.44927</v>
      </c>
      <c r="J74" s="44">
        <v>8</v>
      </c>
      <c r="K74" s="348">
        <v>0.29951</v>
      </c>
      <c r="L74" s="44">
        <v>23</v>
      </c>
      <c r="M74" s="348">
        <v>0.86109999999999998</v>
      </c>
      <c r="N74" s="44">
        <v>0</v>
      </c>
      <c r="O74" s="348">
        <v>0</v>
      </c>
      <c r="P74" s="179">
        <v>2</v>
      </c>
      <c r="Q74" s="348">
        <v>7.4880000000000002E-2</v>
      </c>
      <c r="R74" s="44">
        <v>4</v>
      </c>
      <c r="S74" s="348">
        <v>0.14976</v>
      </c>
      <c r="T74" s="44">
        <v>1</v>
      </c>
      <c r="U74" s="348">
        <v>3.7440000000000001E-2</v>
      </c>
      <c r="V74" s="44">
        <v>1</v>
      </c>
      <c r="W74" s="348">
        <v>3.7440000000000001E-2</v>
      </c>
      <c r="X74" s="44">
        <v>0</v>
      </c>
      <c r="Y74" s="348">
        <v>0</v>
      </c>
      <c r="Z74" s="280">
        <v>2671</v>
      </c>
    </row>
    <row r="75" spans="1:26" x14ac:dyDescent="0.2">
      <c r="A75" s="452"/>
      <c r="B75" s="133" t="s">
        <v>335</v>
      </c>
      <c r="C75" s="253" t="s">
        <v>336</v>
      </c>
      <c r="D75" s="51">
        <v>12881</v>
      </c>
      <c r="E75" s="348">
        <v>86.380099999999999</v>
      </c>
      <c r="F75" s="44">
        <v>7</v>
      </c>
      <c r="G75" s="348">
        <v>4.6940000000000003E-2</v>
      </c>
      <c r="H75" s="44">
        <v>0</v>
      </c>
      <c r="I75" s="348">
        <v>0</v>
      </c>
      <c r="J75" s="44">
        <v>0</v>
      </c>
      <c r="K75" s="348">
        <v>0</v>
      </c>
      <c r="L75" s="44">
        <v>37</v>
      </c>
      <c r="M75" s="348">
        <v>0.24812000000000001</v>
      </c>
      <c r="N75" s="44">
        <v>491</v>
      </c>
      <c r="O75" s="348">
        <v>3.2926500000000001</v>
      </c>
      <c r="P75" s="179">
        <v>7</v>
      </c>
      <c r="Q75" s="348">
        <v>4.6940000000000003E-2</v>
      </c>
      <c r="R75" s="44">
        <v>63</v>
      </c>
      <c r="S75" s="348">
        <v>0.42248000000000002</v>
      </c>
      <c r="T75" s="44">
        <v>1426</v>
      </c>
      <c r="U75" s="348">
        <v>9.5627700000000004</v>
      </c>
      <c r="V75" s="44">
        <v>0</v>
      </c>
      <c r="W75" s="348">
        <v>0</v>
      </c>
      <c r="X75" s="44">
        <v>0</v>
      </c>
      <c r="Y75" s="348">
        <v>0</v>
      </c>
      <c r="Z75" s="280">
        <v>14912</v>
      </c>
    </row>
    <row r="76" spans="1:26" ht="12.75" customHeight="1" x14ac:dyDescent="0.25">
      <c r="A76" s="450" t="s">
        <v>171</v>
      </c>
      <c r="B76" s="451"/>
      <c r="C76" s="510"/>
      <c r="D76" s="294">
        <v>49371</v>
      </c>
      <c r="E76" s="358">
        <v>54.49879</v>
      </c>
      <c r="F76" s="287">
        <v>16261</v>
      </c>
      <c r="G76" s="358">
        <v>17.949909999999999</v>
      </c>
      <c r="H76" s="287">
        <v>2192</v>
      </c>
      <c r="I76" s="358">
        <v>2.41967</v>
      </c>
      <c r="J76" s="287">
        <v>274</v>
      </c>
      <c r="K76" s="358">
        <v>0.30246000000000001</v>
      </c>
      <c r="L76" s="287">
        <v>7761</v>
      </c>
      <c r="M76" s="358">
        <v>8.5670800000000007</v>
      </c>
      <c r="N76" s="287">
        <v>3065</v>
      </c>
      <c r="O76" s="358">
        <v>3.38334</v>
      </c>
      <c r="P76" s="180">
        <v>282</v>
      </c>
      <c r="Q76" s="358">
        <v>0.31129000000000001</v>
      </c>
      <c r="R76" s="287">
        <v>1854</v>
      </c>
      <c r="S76" s="358">
        <v>2.0465599999999999</v>
      </c>
      <c r="T76" s="287">
        <v>9471</v>
      </c>
      <c r="U76" s="358">
        <v>10.45468</v>
      </c>
      <c r="V76" s="287">
        <v>58</v>
      </c>
      <c r="W76" s="358">
        <v>6.4019999999999994E-2</v>
      </c>
      <c r="X76" s="287">
        <v>2</v>
      </c>
      <c r="Y76" s="358">
        <v>2.2100000000000002E-3</v>
      </c>
      <c r="Z76" s="296">
        <v>90591</v>
      </c>
    </row>
    <row r="77" spans="1:26" ht="12.75" customHeight="1" x14ac:dyDescent="0.25">
      <c r="A77" s="186" t="s">
        <v>423</v>
      </c>
      <c r="B77" s="332" t="s">
        <v>422</v>
      </c>
      <c r="C77" s="133" t="s">
        <v>419</v>
      </c>
      <c r="D77" s="51">
        <v>7881</v>
      </c>
      <c r="E77" s="348">
        <v>67.851920000000007</v>
      </c>
      <c r="F77" s="44">
        <v>2158</v>
      </c>
      <c r="G77" s="348">
        <v>18.579419999999999</v>
      </c>
      <c r="H77" s="44">
        <v>363</v>
      </c>
      <c r="I77" s="348">
        <v>3.12527</v>
      </c>
      <c r="J77" s="44">
        <v>34</v>
      </c>
      <c r="K77" s="348">
        <v>0.29271999999999998</v>
      </c>
      <c r="L77" s="44">
        <v>346</v>
      </c>
      <c r="M77" s="348">
        <v>2.9789099999999999</v>
      </c>
      <c r="N77" s="44">
        <v>406</v>
      </c>
      <c r="O77" s="348">
        <v>3.4954800000000001</v>
      </c>
      <c r="P77" s="179">
        <v>0</v>
      </c>
      <c r="Q77" s="348">
        <v>0</v>
      </c>
      <c r="R77" s="44">
        <v>425</v>
      </c>
      <c r="S77" s="348">
        <v>3.6590600000000002</v>
      </c>
      <c r="T77" s="44">
        <v>0</v>
      </c>
      <c r="U77" s="348">
        <v>0</v>
      </c>
      <c r="V77" s="44">
        <v>0</v>
      </c>
      <c r="W77" s="348">
        <v>0</v>
      </c>
      <c r="X77" s="44">
        <v>2</v>
      </c>
      <c r="Y77" s="348">
        <v>1.7219999999999999E-2</v>
      </c>
      <c r="Z77" s="280">
        <v>11615</v>
      </c>
    </row>
    <row r="78" spans="1:26" ht="12.75" customHeight="1" x14ac:dyDescent="0.25">
      <c r="A78" s="186" t="s">
        <v>153</v>
      </c>
      <c r="B78" s="133" t="s">
        <v>125</v>
      </c>
      <c r="C78" s="253" t="s">
        <v>126</v>
      </c>
      <c r="D78" s="51">
        <v>20726</v>
      </c>
      <c r="E78" s="348">
        <v>55.00385</v>
      </c>
      <c r="F78" s="44">
        <v>7562</v>
      </c>
      <c r="G78" s="348">
        <v>20.068470000000001</v>
      </c>
      <c r="H78" s="44">
        <v>1350</v>
      </c>
      <c r="I78" s="348">
        <v>3.5827100000000001</v>
      </c>
      <c r="J78" s="44">
        <v>285</v>
      </c>
      <c r="K78" s="348">
        <v>0.75634999999999997</v>
      </c>
      <c r="L78" s="44">
        <v>2307</v>
      </c>
      <c r="M78" s="348">
        <v>6.1224499999999997</v>
      </c>
      <c r="N78" s="44">
        <v>3069</v>
      </c>
      <c r="O78" s="348">
        <v>8.1446900000000007</v>
      </c>
      <c r="P78" s="179">
        <v>106</v>
      </c>
      <c r="Q78" s="348">
        <v>0.28131</v>
      </c>
      <c r="R78" s="44">
        <v>719</v>
      </c>
      <c r="S78" s="348">
        <v>1.90812</v>
      </c>
      <c r="T78" s="44">
        <v>1502</v>
      </c>
      <c r="U78" s="348">
        <v>3.9860899999999999</v>
      </c>
      <c r="V78" s="44">
        <v>44</v>
      </c>
      <c r="W78" s="348">
        <v>0.11677</v>
      </c>
      <c r="X78" s="44">
        <v>11</v>
      </c>
      <c r="Y78" s="348">
        <v>2.9190000000000001E-2</v>
      </c>
      <c r="Z78" s="280">
        <v>37681</v>
      </c>
    </row>
    <row r="79" spans="1:26" x14ac:dyDescent="0.2">
      <c r="A79" s="452" t="s">
        <v>15</v>
      </c>
      <c r="B79" s="133" t="s">
        <v>115</v>
      </c>
      <c r="C79" s="253" t="s">
        <v>172</v>
      </c>
      <c r="D79" s="51">
        <v>8665</v>
      </c>
      <c r="E79" s="348">
        <v>24.420829999999999</v>
      </c>
      <c r="F79" s="44">
        <v>8318</v>
      </c>
      <c r="G79" s="348">
        <v>23.442869999999999</v>
      </c>
      <c r="H79" s="44">
        <v>1301</v>
      </c>
      <c r="I79" s="348">
        <v>3.6666500000000002</v>
      </c>
      <c r="J79" s="44">
        <v>458</v>
      </c>
      <c r="K79" s="348">
        <v>1.2907999999999999</v>
      </c>
      <c r="L79" s="44">
        <v>3353</v>
      </c>
      <c r="M79" s="348">
        <v>9.4498599999999993</v>
      </c>
      <c r="N79" s="44">
        <v>6313</v>
      </c>
      <c r="O79" s="348">
        <v>17.792120000000001</v>
      </c>
      <c r="P79" s="179">
        <v>130</v>
      </c>
      <c r="Q79" s="348">
        <v>0.36637999999999998</v>
      </c>
      <c r="R79" s="44">
        <v>842</v>
      </c>
      <c r="S79" s="348">
        <v>2.37303</v>
      </c>
      <c r="T79" s="44">
        <v>6028</v>
      </c>
      <c r="U79" s="348">
        <v>16.988900000000001</v>
      </c>
      <c r="V79" s="44">
        <v>59</v>
      </c>
      <c r="W79" s="348">
        <v>0.16628000000000001</v>
      </c>
      <c r="X79" s="44">
        <v>15</v>
      </c>
      <c r="Y79" s="348">
        <v>4.2270000000000002E-2</v>
      </c>
      <c r="Z79" s="280">
        <v>35482</v>
      </c>
    </row>
    <row r="80" spans="1:26" x14ac:dyDescent="0.2">
      <c r="A80" s="452"/>
      <c r="B80" s="133" t="s">
        <v>173</v>
      </c>
      <c r="C80" s="253" t="s">
        <v>174</v>
      </c>
      <c r="D80" s="51">
        <v>836</v>
      </c>
      <c r="E80" s="348">
        <v>97.435900000000004</v>
      </c>
      <c r="F80" s="44">
        <v>0</v>
      </c>
      <c r="G80" s="348">
        <v>0</v>
      </c>
      <c r="H80" s="44">
        <v>3</v>
      </c>
      <c r="I80" s="348">
        <v>0.34965000000000002</v>
      </c>
      <c r="J80" s="44">
        <v>0</v>
      </c>
      <c r="K80" s="348">
        <v>0</v>
      </c>
      <c r="L80" s="44">
        <v>0</v>
      </c>
      <c r="M80" s="348">
        <v>0</v>
      </c>
      <c r="N80" s="44">
        <v>17</v>
      </c>
      <c r="O80" s="348">
        <v>1.9813499999999999</v>
      </c>
      <c r="P80" s="179">
        <v>0</v>
      </c>
      <c r="Q80" s="348">
        <v>0</v>
      </c>
      <c r="R80" s="44">
        <v>2</v>
      </c>
      <c r="S80" s="348">
        <v>0.2331</v>
      </c>
      <c r="T80" s="44">
        <v>0</v>
      </c>
      <c r="U80" s="348">
        <v>0</v>
      </c>
      <c r="V80" s="44">
        <v>0</v>
      </c>
      <c r="W80" s="348">
        <v>0</v>
      </c>
      <c r="X80" s="44">
        <v>0</v>
      </c>
      <c r="Y80" s="348">
        <v>0</v>
      </c>
      <c r="Z80" s="280">
        <v>858</v>
      </c>
    </row>
    <row r="81" spans="1:26" ht="15.75" thickBot="1" x14ac:dyDescent="0.3">
      <c r="A81" s="511" t="s">
        <v>175</v>
      </c>
      <c r="B81" s="512"/>
      <c r="C81" s="513"/>
      <c r="D81" s="294">
        <v>9501</v>
      </c>
      <c r="E81" s="358">
        <v>26.144739999999999</v>
      </c>
      <c r="F81" s="287">
        <v>8318</v>
      </c>
      <c r="G81" s="358">
        <v>22.889379999999999</v>
      </c>
      <c r="H81" s="287">
        <v>1304</v>
      </c>
      <c r="I81" s="358">
        <v>3.58833</v>
      </c>
      <c r="J81" s="287">
        <v>458</v>
      </c>
      <c r="K81" s="358">
        <v>1.2603200000000001</v>
      </c>
      <c r="L81" s="287">
        <v>3353</v>
      </c>
      <c r="M81" s="358">
        <v>9.2267499999999991</v>
      </c>
      <c r="N81" s="287">
        <v>6330</v>
      </c>
      <c r="O81" s="358">
        <v>17.41882</v>
      </c>
      <c r="P81" s="180">
        <v>130</v>
      </c>
      <c r="Q81" s="358">
        <v>0.35772999999999999</v>
      </c>
      <c r="R81" s="287">
        <v>844</v>
      </c>
      <c r="S81" s="358">
        <v>2.3225099999999999</v>
      </c>
      <c r="T81" s="287">
        <v>6028</v>
      </c>
      <c r="U81" s="358">
        <v>16.587779999999999</v>
      </c>
      <c r="V81" s="287">
        <v>59</v>
      </c>
      <c r="W81" s="358">
        <v>0.16236</v>
      </c>
      <c r="X81" s="287">
        <v>15</v>
      </c>
      <c r="Y81" s="358">
        <v>4.1279999999999997E-2</v>
      </c>
      <c r="Z81" s="296">
        <v>36340</v>
      </c>
    </row>
    <row r="82" spans="1:26" ht="15.75" thickBot="1" x14ac:dyDescent="0.3">
      <c r="A82" s="464" t="s">
        <v>102</v>
      </c>
      <c r="B82" s="465"/>
      <c r="C82" s="466"/>
      <c r="D82" s="295">
        <v>830532</v>
      </c>
      <c r="E82" s="359">
        <v>59.062779999999997</v>
      </c>
      <c r="F82" s="288">
        <v>237327</v>
      </c>
      <c r="G82" s="359">
        <v>16.877369999999999</v>
      </c>
      <c r="H82" s="288">
        <v>47889</v>
      </c>
      <c r="I82" s="359">
        <v>3.4056000000000002</v>
      </c>
      <c r="J82" s="288">
        <v>6156</v>
      </c>
      <c r="K82" s="359">
        <v>0.43778</v>
      </c>
      <c r="L82" s="288">
        <v>86850</v>
      </c>
      <c r="M82" s="359">
        <v>6.1762899999999998</v>
      </c>
      <c r="N82" s="288">
        <v>70942</v>
      </c>
      <c r="O82" s="359">
        <v>5.0449999999999999</v>
      </c>
      <c r="P82" s="288">
        <v>1777</v>
      </c>
      <c r="Q82" s="359">
        <v>0.12637000000000001</v>
      </c>
      <c r="R82" s="288">
        <v>36001</v>
      </c>
      <c r="S82" s="359">
        <v>2.56019</v>
      </c>
      <c r="T82" s="288">
        <v>86942</v>
      </c>
      <c r="U82" s="359">
        <v>6.18283</v>
      </c>
      <c r="V82" s="288">
        <v>1457</v>
      </c>
      <c r="W82" s="359">
        <v>0.10360999999999999</v>
      </c>
      <c r="X82" s="288">
        <v>312</v>
      </c>
      <c r="Y82" s="359">
        <v>2.2190000000000001E-2</v>
      </c>
      <c r="Z82" s="297">
        <v>1406185</v>
      </c>
    </row>
    <row r="84" spans="1:26" x14ac:dyDescent="0.2">
      <c r="A84" s="71"/>
    </row>
    <row r="85" spans="1:26" x14ac:dyDescent="0.2">
      <c r="A85" s="71"/>
    </row>
    <row r="86" spans="1:26" x14ac:dyDescent="0.2">
      <c r="A86" s="71"/>
      <c r="H86" s="70"/>
      <c r="J86" s="70"/>
      <c r="L86" s="70"/>
      <c r="N86" s="70"/>
      <c r="P86" s="70"/>
      <c r="R86" s="70"/>
      <c r="T86" s="70"/>
      <c r="X86" s="70"/>
      <c r="Z86" s="70"/>
    </row>
  </sheetData>
  <mergeCells count="42">
    <mergeCell ref="A43:A46"/>
    <mergeCell ref="A47:C47"/>
    <mergeCell ref="A49:C49"/>
    <mergeCell ref="A50:A55"/>
    <mergeCell ref="A81:C81"/>
    <mergeCell ref="A71:A75"/>
    <mergeCell ref="A76:C76"/>
    <mergeCell ref="A79:A80"/>
    <mergeCell ref="A56:C56"/>
    <mergeCell ref="A57:A60"/>
    <mergeCell ref="A61:C61"/>
    <mergeCell ref="A62:A64"/>
    <mergeCell ref="A65:C65"/>
    <mergeCell ref="A69:C69"/>
    <mergeCell ref="A67:A68"/>
    <mergeCell ref="A82:C82"/>
    <mergeCell ref="Z9:Z10"/>
    <mergeCell ref="T9:U9"/>
    <mergeCell ref="A4:Z4"/>
    <mergeCell ref="R9:S9"/>
    <mergeCell ref="A11:A18"/>
    <mergeCell ref="A19:C19"/>
    <mergeCell ref="A20:A24"/>
    <mergeCell ref="A25:C25"/>
    <mergeCell ref="A27:C27"/>
    <mergeCell ref="A28:A29"/>
    <mergeCell ref="A30:C30"/>
    <mergeCell ref="A31:A35"/>
    <mergeCell ref="A36:C36"/>
    <mergeCell ref="A37:A41"/>
    <mergeCell ref="A42:C42"/>
    <mergeCell ref="A2:Z2"/>
    <mergeCell ref="D8:Z8"/>
    <mergeCell ref="X9:Y9"/>
    <mergeCell ref="D9:E9"/>
    <mergeCell ref="F9:G9"/>
    <mergeCell ref="H9:I9"/>
    <mergeCell ref="J9:K9"/>
    <mergeCell ref="L9:M9"/>
    <mergeCell ref="N9:O9"/>
    <mergeCell ref="P9:Q9"/>
    <mergeCell ref="V9:W9"/>
  </mergeCells>
  <phoneticPr fontId="0" type="noConversion"/>
  <printOptions horizontalCentered="1"/>
  <pageMargins left="0.39370078740157483" right="0.39370078740157483" top="0.59055118110236227" bottom="0.39370078740157483" header="0.51181102362204722" footer="0.51181102362204722"/>
  <pageSetup paperSize="9" scale="56" orientation="landscape" r:id="rId1"/>
  <headerFooter alignWithMargins="0"/>
  <rowBreaks count="1" manualBreakCount="1">
    <brk id="45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7"/>
  <sheetViews>
    <sheetView zoomScaleNormal="100" zoomScaleSheetLayoutView="80" workbookViewId="0">
      <pane xSplit="4" ySplit="11" topLeftCell="E12" activePane="bottomRight" state="frozen"/>
      <selection pane="topRight" activeCell="E1" sqref="E1"/>
      <selection pane="bottomLeft" activeCell="A12" sqref="A12"/>
      <selection pane="bottomRight" activeCell="A3" sqref="A3"/>
    </sheetView>
  </sheetViews>
  <sheetFormatPr defaultRowHeight="12.75" x14ac:dyDescent="0.2"/>
  <cols>
    <col min="1" max="1" width="13.7109375" customWidth="1"/>
    <col min="2" max="2" width="12" style="68" customWidth="1"/>
    <col min="3" max="3" width="9.140625" style="68"/>
    <col min="4" max="4" width="34.28515625" style="68" customWidth="1"/>
    <col min="5" max="5" width="9.28515625" style="68" customWidth="1"/>
    <col min="6" max="6" width="9" style="68" customWidth="1"/>
    <col min="7" max="7" width="9.85546875" style="68" customWidth="1"/>
    <col min="8" max="16" width="8.7109375" style="68" customWidth="1"/>
    <col min="19" max="19" width="9.85546875" customWidth="1"/>
    <col min="20" max="22" width="8.7109375" customWidth="1"/>
    <col min="25" max="25" width="9.5703125" customWidth="1"/>
    <col min="26" max="28" width="8.7109375" customWidth="1"/>
    <col min="31" max="31" width="9.85546875" customWidth="1"/>
    <col min="32" max="34" width="8.7109375" customWidth="1"/>
  </cols>
  <sheetData>
    <row r="1" spans="1:34" x14ac:dyDescent="0.2">
      <c r="A1" s="3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3"/>
      <c r="R1" s="70"/>
      <c r="T1" s="70"/>
      <c r="V1" s="70"/>
      <c r="X1" s="70"/>
      <c r="Z1" s="70"/>
    </row>
    <row r="2" spans="1:34" x14ac:dyDescent="0.2">
      <c r="A2" s="499" t="s">
        <v>461</v>
      </c>
      <c r="B2" s="499"/>
      <c r="C2" s="499"/>
      <c r="D2" s="499"/>
      <c r="E2" s="499"/>
      <c r="F2" s="499"/>
      <c r="G2" s="499"/>
      <c r="H2" s="499"/>
      <c r="I2" s="499"/>
      <c r="J2" s="499"/>
      <c r="K2" s="499"/>
      <c r="L2" s="499"/>
      <c r="M2" s="499"/>
      <c r="N2" s="499"/>
      <c r="O2" s="499"/>
      <c r="P2" s="499"/>
      <c r="Q2" s="499"/>
      <c r="R2" s="499"/>
      <c r="S2" s="499"/>
      <c r="T2" s="499"/>
      <c r="U2" s="499"/>
      <c r="V2" s="499"/>
      <c r="W2" s="499"/>
      <c r="X2" s="499"/>
      <c r="Y2" s="499"/>
      <c r="Z2" s="499"/>
      <c r="AA2" s="499"/>
    </row>
    <row r="3" spans="1:34" x14ac:dyDescent="0.2">
      <c r="A3" s="62"/>
      <c r="B3" s="62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1"/>
      <c r="R3" s="70"/>
      <c r="T3" s="70"/>
      <c r="V3" s="70"/>
      <c r="X3" s="70"/>
      <c r="Z3" s="70"/>
    </row>
    <row r="4" spans="1:34" x14ac:dyDescent="0.2">
      <c r="A4" s="424" t="s">
        <v>61</v>
      </c>
      <c r="B4" s="424"/>
      <c r="C4" s="424"/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24"/>
      <c r="U4" s="424"/>
      <c r="V4" s="424"/>
      <c r="W4" s="424"/>
      <c r="X4" s="424"/>
      <c r="Y4" s="424"/>
      <c r="Z4" s="424"/>
      <c r="AA4" s="424"/>
    </row>
    <row r="5" spans="1:34" x14ac:dyDescent="0.2">
      <c r="R5" s="70"/>
      <c r="T5" s="70"/>
      <c r="V5" s="70"/>
      <c r="X5" s="70"/>
      <c r="Z5" s="70"/>
    </row>
    <row r="6" spans="1:34" x14ac:dyDescent="0.2">
      <c r="A6" s="1" t="s">
        <v>288</v>
      </c>
      <c r="B6" s="101"/>
      <c r="R6" s="70"/>
      <c r="T6" s="70"/>
      <c r="V6" s="70"/>
      <c r="X6" s="70"/>
      <c r="Z6" s="70"/>
    </row>
    <row r="7" spans="1:34" ht="13.5" thickBot="1" x14ac:dyDescent="0.25"/>
    <row r="8" spans="1:34" ht="13.5" thickBot="1" x14ac:dyDescent="0.25">
      <c r="A8" s="492" t="s">
        <v>286</v>
      </c>
      <c r="B8" s="492" t="s">
        <v>7</v>
      </c>
      <c r="C8" s="492" t="s">
        <v>56</v>
      </c>
      <c r="D8" s="492" t="s">
        <v>236</v>
      </c>
      <c r="E8" s="514" t="s">
        <v>177</v>
      </c>
      <c r="F8" s="515"/>
      <c r="G8" s="515"/>
      <c r="H8" s="515"/>
      <c r="I8" s="515"/>
      <c r="J8" s="515"/>
      <c r="K8" s="515"/>
      <c r="L8" s="515"/>
      <c r="M8" s="515"/>
      <c r="N8" s="515"/>
      <c r="O8" s="515"/>
      <c r="P8" s="515"/>
      <c r="Q8" s="515"/>
      <c r="R8" s="515"/>
      <c r="S8" s="515"/>
      <c r="T8" s="515"/>
      <c r="U8" s="515"/>
      <c r="V8" s="515"/>
      <c r="W8" s="515"/>
      <c r="X8" s="515"/>
      <c r="Y8" s="515"/>
      <c r="Z8" s="515"/>
      <c r="AA8" s="515"/>
      <c r="AB8" s="515"/>
      <c r="AC8" s="515"/>
      <c r="AD8" s="515"/>
      <c r="AE8" s="515"/>
      <c r="AF8" s="515"/>
      <c r="AG8" s="515"/>
      <c r="AH8" s="516"/>
    </row>
    <row r="9" spans="1:34" ht="13.5" customHeight="1" thickBot="1" x14ac:dyDescent="0.25">
      <c r="A9" s="493"/>
      <c r="B9" s="493"/>
      <c r="C9" s="493"/>
      <c r="D9" s="493"/>
      <c r="E9" s="517" t="s">
        <v>201</v>
      </c>
      <c r="F9" s="518"/>
      <c r="G9" s="518"/>
      <c r="H9" s="518"/>
      <c r="I9" s="518"/>
      <c r="J9" s="519"/>
      <c r="K9" s="489" t="s">
        <v>424</v>
      </c>
      <c r="L9" s="490"/>
      <c r="M9" s="490"/>
      <c r="N9" s="490"/>
      <c r="O9" s="490"/>
      <c r="P9" s="491"/>
      <c r="Q9" s="489" t="s">
        <v>425</v>
      </c>
      <c r="R9" s="490"/>
      <c r="S9" s="490"/>
      <c r="T9" s="490"/>
      <c r="U9" s="490"/>
      <c r="V9" s="491"/>
      <c r="W9" s="518" t="s">
        <v>202</v>
      </c>
      <c r="X9" s="518"/>
      <c r="Y9" s="518"/>
      <c r="Z9" s="518"/>
      <c r="AA9" s="518"/>
      <c r="AB9" s="518"/>
      <c r="AC9" s="517" t="s">
        <v>203</v>
      </c>
      <c r="AD9" s="518"/>
      <c r="AE9" s="518"/>
      <c r="AF9" s="518"/>
      <c r="AG9" s="518"/>
      <c r="AH9" s="519"/>
    </row>
    <row r="10" spans="1:34" ht="13.5" customHeight="1" thickBot="1" x14ac:dyDescent="0.25">
      <c r="A10" s="493"/>
      <c r="B10" s="493"/>
      <c r="C10" s="493"/>
      <c r="D10" s="493"/>
      <c r="E10" s="495" t="s">
        <v>199</v>
      </c>
      <c r="F10" s="497" t="s">
        <v>225</v>
      </c>
      <c r="G10" s="488"/>
      <c r="H10" s="488"/>
      <c r="I10" s="488"/>
      <c r="J10" s="498"/>
      <c r="K10" s="495" t="s">
        <v>199</v>
      </c>
      <c r="L10" s="497" t="s">
        <v>225</v>
      </c>
      <c r="M10" s="488"/>
      <c r="N10" s="488"/>
      <c r="O10" s="488"/>
      <c r="P10" s="498"/>
      <c r="Q10" s="495" t="s">
        <v>199</v>
      </c>
      <c r="R10" s="497" t="s">
        <v>225</v>
      </c>
      <c r="S10" s="488"/>
      <c r="T10" s="488"/>
      <c r="U10" s="488"/>
      <c r="V10" s="498"/>
      <c r="W10" s="500" t="s">
        <v>199</v>
      </c>
      <c r="X10" s="497" t="s">
        <v>225</v>
      </c>
      <c r="Y10" s="488"/>
      <c r="Z10" s="488"/>
      <c r="AA10" s="488"/>
      <c r="AB10" s="488"/>
      <c r="AC10" s="495" t="s">
        <v>199</v>
      </c>
      <c r="AD10" s="497" t="s">
        <v>225</v>
      </c>
      <c r="AE10" s="488"/>
      <c r="AF10" s="488"/>
      <c r="AG10" s="488"/>
      <c r="AH10" s="498"/>
    </row>
    <row r="11" spans="1:34" ht="26.25" thickBot="1" x14ac:dyDescent="0.25">
      <c r="A11" s="494"/>
      <c r="B11" s="494"/>
      <c r="C11" s="494"/>
      <c r="D11" s="494"/>
      <c r="E11" s="496"/>
      <c r="F11" s="306" t="s">
        <v>212</v>
      </c>
      <c r="G11" s="306" t="s">
        <v>213</v>
      </c>
      <c r="H11" s="306" t="s">
        <v>214</v>
      </c>
      <c r="I11" s="306" t="s">
        <v>215</v>
      </c>
      <c r="J11" s="307" t="s">
        <v>216</v>
      </c>
      <c r="K11" s="496"/>
      <c r="L11" s="410" t="s">
        <v>212</v>
      </c>
      <c r="M11" s="410" t="s">
        <v>213</v>
      </c>
      <c r="N11" s="410" t="s">
        <v>214</v>
      </c>
      <c r="O11" s="410" t="s">
        <v>215</v>
      </c>
      <c r="P11" s="307" t="s">
        <v>216</v>
      </c>
      <c r="Q11" s="496"/>
      <c r="R11" s="306" t="s">
        <v>212</v>
      </c>
      <c r="S11" s="306" t="s">
        <v>213</v>
      </c>
      <c r="T11" s="306" t="s">
        <v>214</v>
      </c>
      <c r="U11" s="306" t="s">
        <v>215</v>
      </c>
      <c r="V11" s="307" t="s">
        <v>216</v>
      </c>
      <c r="W11" s="501"/>
      <c r="X11" s="306" t="s">
        <v>212</v>
      </c>
      <c r="Y11" s="306" t="s">
        <v>213</v>
      </c>
      <c r="Z11" s="306" t="s">
        <v>214</v>
      </c>
      <c r="AA11" s="306" t="s">
        <v>215</v>
      </c>
      <c r="AB11" s="308" t="s">
        <v>216</v>
      </c>
      <c r="AC11" s="496"/>
      <c r="AD11" s="306" t="s">
        <v>212</v>
      </c>
      <c r="AE11" s="306" t="s">
        <v>213</v>
      </c>
      <c r="AF11" s="306" t="s">
        <v>214</v>
      </c>
      <c r="AG11" s="306" t="s">
        <v>215</v>
      </c>
      <c r="AH11" s="307" t="s">
        <v>216</v>
      </c>
    </row>
    <row r="12" spans="1:34" x14ac:dyDescent="0.2">
      <c r="A12" s="502" t="s">
        <v>221</v>
      </c>
      <c r="B12" s="302" t="s">
        <v>339</v>
      </c>
      <c r="C12" s="303" t="s">
        <v>122</v>
      </c>
      <c r="D12" s="302" t="s">
        <v>33</v>
      </c>
      <c r="E12" s="314">
        <v>70</v>
      </c>
      <c r="F12" s="314">
        <v>927.7</v>
      </c>
      <c r="G12" s="314">
        <v>443.5</v>
      </c>
      <c r="H12" s="314">
        <v>160</v>
      </c>
      <c r="I12" s="314">
        <v>1450</v>
      </c>
      <c r="J12" s="315">
        <v>2612</v>
      </c>
      <c r="K12" s="314">
        <v>543</v>
      </c>
      <c r="L12" s="314">
        <v>566.20000000000005</v>
      </c>
      <c r="M12" s="314">
        <v>289</v>
      </c>
      <c r="N12" s="314">
        <v>159</v>
      </c>
      <c r="O12" s="314">
        <v>766</v>
      </c>
      <c r="P12" s="315">
        <v>1374</v>
      </c>
      <c r="Q12" s="316">
        <v>4224</v>
      </c>
      <c r="R12" s="314">
        <v>330.4</v>
      </c>
      <c r="S12" s="314">
        <v>185</v>
      </c>
      <c r="T12" s="314">
        <v>111</v>
      </c>
      <c r="U12" s="314">
        <v>317</v>
      </c>
      <c r="V12" s="315">
        <v>750</v>
      </c>
      <c r="W12" s="316">
        <v>12881</v>
      </c>
      <c r="X12" s="314">
        <v>174.8</v>
      </c>
      <c r="Y12" s="314">
        <v>127</v>
      </c>
      <c r="Z12" s="314">
        <v>70</v>
      </c>
      <c r="AA12" s="314">
        <v>211</v>
      </c>
      <c r="AB12" s="314">
        <v>321</v>
      </c>
      <c r="AC12" s="314">
        <v>204</v>
      </c>
      <c r="AD12" s="314">
        <v>261.7</v>
      </c>
      <c r="AE12" s="314">
        <v>173.5</v>
      </c>
      <c r="AF12" s="314">
        <v>76</v>
      </c>
      <c r="AG12" s="314">
        <v>363.5</v>
      </c>
      <c r="AH12" s="314">
        <v>595</v>
      </c>
    </row>
    <row r="13" spans="1:34" x14ac:dyDescent="0.2">
      <c r="A13" s="483"/>
      <c r="B13" s="337" t="s">
        <v>342</v>
      </c>
      <c r="C13" s="301" t="s">
        <v>128</v>
      </c>
      <c r="D13" s="337" t="s">
        <v>391</v>
      </c>
      <c r="E13" s="309">
        <v>387</v>
      </c>
      <c r="F13" s="309">
        <v>1148.9000000000001</v>
      </c>
      <c r="G13" s="309">
        <v>542</v>
      </c>
      <c r="H13" s="309">
        <v>175</v>
      </c>
      <c r="I13" s="309">
        <v>1500</v>
      </c>
      <c r="J13" s="310">
        <v>2909</v>
      </c>
      <c r="K13" s="309">
        <v>1678</v>
      </c>
      <c r="L13" s="309">
        <v>996.3</v>
      </c>
      <c r="M13" s="309">
        <v>447.5</v>
      </c>
      <c r="N13" s="309">
        <v>187</v>
      </c>
      <c r="O13" s="309">
        <v>1323</v>
      </c>
      <c r="P13" s="310">
        <v>2501</v>
      </c>
      <c r="Q13" s="311">
        <v>4512</v>
      </c>
      <c r="R13" s="309">
        <v>549.70000000000005</v>
      </c>
      <c r="S13" s="309">
        <v>222</v>
      </c>
      <c r="T13" s="309">
        <v>132</v>
      </c>
      <c r="U13" s="309">
        <v>460.5</v>
      </c>
      <c r="V13" s="310">
        <v>1382</v>
      </c>
      <c r="W13" s="311">
        <v>4963</v>
      </c>
      <c r="X13" s="309">
        <v>214.7</v>
      </c>
      <c r="Y13" s="309">
        <v>144</v>
      </c>
      <c r="Z13" s="309">
        <v>83</v>
      </c>
      <c r="AA13" s="309">
        <v>227</v>
      </c>
      <c r="AB13" s="309">
        <v>347</v>
      </c>
      <c r="AC13" s="309">
        <v>282</v>
      </c>
      <c r="AD13" s="309">
        <v>182.8</v>
      </c>
      <c r="AE13" s="309">
        <v>132</v>
      </c>
      <c r="AF13" s="309">
        <v>55</v>
      </c>
      <c r="AG13" s="309">
        <v>248</v>
      </c>
      <c r="AH13" s="309">
        <v>355</v>
      </c>
    </row>
    <row r="14" spans="1:34" x14ac:dyDescent="0.2">
      <c r="A14" s="483"/>
      <c r="B14" s="482" t="s">
        <v>343</v>
      </c>
      <c r="C14" s="301" t="s">
        <v>129</v>
      </c>
      <c r="D14" s="337" t="s">
        <v>25</v>
      </c>
      <c r="E14" s="309">
        <v>996</v>
      </c>
      <c r="F14" s="309">
        <v>1324.1</v>
      </c>
      <c r="G14" s="309">
        <v>571</v>
      </c>
      <c r="H14" s="309">
        <v>189</v>
      </c>
      <c r="I14" s="310">
        <v>1446.5</v>
      </c>
      <c r="J14" s="310">
        <v>3357</v>
      </c>
      <c r="K14" s="309">
        <v>4128</v>
      </c>
      <c r="L14" s="309">
        <v>1114.2</v>
      </c>
      <c r="M14" s="309">
        <v>431.5</v>
      </c>
      <c r="N14" s="309">
        <v>216</v>
      </c>
      <c r="O14" s="310">
        <v>1255.5</v>
      </c>
      <c r="P14" s="310">
        <v>2813</v>
      </c>
      <c r="Q14" s="311">
        <v>6210</v>
      </c>
      <c r="R14" s="309">
        <v>661</v>
      </c>
      <c r="S14" s="309">
        <v>274</v>
      </c>
      <c r="T14" s="309">
        <v>143</v>
      </c>
      <c r="U14" s="309">
        <v>522</v>
      </c>
      <c r="V14" s="310">
        <v>1478.5</v>
      </c>
      <c r="W14" s="311">
        <v>5745</v>
      </c>
      <c r="X14" s="309">
        <v>251</v>
      </c>
      <c r="Y14" s="309">
        <v>172</v>
      </c>
      <c r="Z14" s="309">
        <v>91</v>
      </c>
      <c r="AA14" s="309">
        <v>291</v>
      </c>
      <c r="AB14" s="309">
        <v>454</v>
      </c>
      <c r="AC14" s="309">
        <v>49</v>
      </c>
      <c r="AD14" s="309">
        <v>227.7</v>
      </c>
      <c r="AE14" s="309">
        <v>142</v>
      </c>
      <c r="AF14" s="309">
        <v>60</v>
      </c>
      <c r="AG14" s="309">
        <v>328</v>
      </c>
      <c r="AH14" s="309">
        <v>621</v>
      </c>
    </row>
    <row r="15" spans="1:34" x14ac:dyDescent="0.2">
      <c r="A15" s="483"/>
      <c r="B15" s="482"/>
      <c r="C15" s="301" t="s">
        <v>130</v>
      </c>
      <c r="D15" s="337" t="s">
        <v>105</v>
      </c>
      <c r="E15" s="309">
        <v>508</v>
      </c>
      <c r="F15" s="309">
        <v>512.1</v>
      </c>
      <c r="G15" s="309">
        <v>264</v>
      </c>
      <c r="H15" s="309">
        <v>95.5</v>
      </c>
      <c r="I15" s="309">
        <v>683</v>
      </c>
      <c r="J15" s="309">
        <v>1339</v>
      </c>
      <c r="K15" s="309">
        <v>2111</v>
      </c>
      <c r="L15" s="309">
        <v>373.9</v>
      </c>
      <c r="M15" s="309">
        <v>193</v>
      </c>
      <c r="N15" s="309">
        <v>92</v>
      </c>
      <c r="O15" s="309">
        <v>436</v>
      </c>
      <c r="P15" s="309">
        <v>950</v>
      </c>
      <c r="Q15" s="311">
        <v>3818</v>
      </c>
      <c r="R15" s="309">
        <v>216.5</v>
      </c>
      <c r="S15" s="309">
        <v>129</v>
      </c>
      <c r="T15" s="309">
        <v>63</v>
      </c>
      <c r="U15" s="309">
        <v>234</v>
      </c>
      <c r="V15" s="309">
        <v>450</v>
      </c>
      <c r="W15" s="311">
        <v>4926</v>
      </c>
      <c r="X15" s="309">
        <v>116.5</v>
      </c>
      <c r="Y15" s="309">
        <v>79</v>
      </c>
      <c r="Z15" s="309">
        <v>40</v>
      </c>
      <c r="AA15" s="309">
        <v>145</v>
      </c>
      <c r="AB15" s="309">
        <v>242</v>
      </c>
      <c r="AC15" s="309">
        <v>214</v>
      </c>
      <c r="AD15" s="309">
        <v>124.2</v>
      </c>
      <c r="AE15" s="309">
        <v>81.5</v>
      </c>
      <c r="AF15" s="309">
        <v>21</v>
      </c>
      <c r="AG15" s="309">
        <v>190</v>
      </c>
      <c r="AH15" s="309">
        <v>307</v>
      </c>
    </row>
    <row r="16" spans="1:34" x14ac:dyDescent="0.2">
      <c r="A16" s="483"/>
      <c r="B16" s="482"/>
      <c r="C16" s="301" t="s">
        <v>131</v>
      </c>
      <c r="D16" s="337" t="s">
        <v>27</v>
      </c>
      <c r="E16" s="309">
        <v>650</v>
      </c>
      <c r="F16" s="309">
        <v>1014</v>
      </c>
      <c r="G16" s="309">
        <v>562</v>
      </c>
      <c r="H16" s="309">
        <v>173</v>
      </c>
      <c r="I16" s="310">
        <v>1323</v>
      </c>
      <c r="J16" s="310">
        <v>2622.5</v>
      </c>
      <c r="K16" s="309">
        <v>3146</v>
      </c>
      <c r="L16" s="309">
        <v>1064.7</v>
      </c>
      <c r="M16" s="309">
        <v>551</v>
      </c>
      <c r="N16" s="309">
        <v>208</v>
      </c>
      <c r="O16" s="310">
        <v>1390</v>
      </c>
      <c r="P16" s="310">
        <v>2612</v>
      </c>
      <c r="Q16" s="311">
        <v>4677</v>
      </c>
      <c r="R16" s="309">
        <v>515.4</v>
      </c>
      <c r="S16" s="309">
        <v>193</v>
      </c>
      <c r="T16" s="309">
        <v>91</v>
      </c>
      <c r="U16" s="309">
        <v>436</v>
      </c>
      <c r="V16" s="310">
        <v>1415</v>
      </c>
      <c r="W16" s="311">
        <v>4467</v>
      </c>
      <c r="X16" s="309">
        <v>192.1</v>
      </c>
      <c r="Y16" s="309">
        <v>99</v>
      </c>
      <c r="Z16" s="309">
        <v>32</v>
      </c>
      <c r="AA16" s="309">
        <v>207</v>
      </c>
      <c r="AB16" s="309">
        <v>358</v>
      </c>
      <c r="AC16" s="309">
        <v>106</v>
      </c>
      <c r="AD16" s="309">
        <v>142.19999999999999</v>
      </c>
      <c r="AE16" s="309">
        <v>86</v>
      </c>
      <c r="AF16" s="309">
        <v>42</v>
      </c>
      <c r="AG16" s="309">
        <v>192</v>
      </c>
      <c r="AH16" s="309">
        <v>298</v>
      </c>
    </row>
    <row r="17" spans="1:34" x14ac:dyDescent="0.2">
      <c r="A17" s="483"/>
      <c r="B17" s="482"/>
      <c r="C17" s="301" t="s">
        <v>132</v>
      </c>
      <c r="D17" s="337" t="s">
        <v>28</v>
      </c>
      <c r="E17" s="309">
        <v>63</v>
      </c>
      <c r="F17" s="309">
        <v>671.6</v>
      </c>
      <c r="G17" s="309">
        <v>373</v>
      </c>
      <c r="H17" s="309">
        <v>139</v>
      </c>
      <c r="I17" s="310">
        <v>894</v>
      </c>
      <c r="J17" s="310">
        <v>1374</v>
      </c>
      <c r="K17" s="309">
        <v>341</v>
      </c>
      <c r="L17" s="309">
        <v>920.9</v>
      </c>
      <c r="M17" s="309">
        <v>488</v>
      </c>
      <c r="N17" s="309">
        <v>200</v>
      </c>
      <c r="O17" s="310">
        <v>1244</v>
      </c>
      <c r="P17" s="310">
        <v>2157</v>
      </c>
      <c r="Q17" s="311">
        <v>2966</v>
      </c>
      <c r="R17" s="309">
        <v>632</v>
      </c>
      <c r="S17" s="309">
        <v>268</v>
      </c>
      <c r="T17" s="309">
        <v>160</v>
      </c>
      <c r="U17" s="309">
        <v>665</v>
      </c>
      <c r="V17" s="310">
        <v>1527</v>
      </c>
      <c r="W17" s="311">
        <v>2842</v>
      </c>
      <c r="X17" s="309">
        <v>218.1</v>
      </c>
      <c r="Y17" s="309">
        <v>131</v>
      </c>
      <c r="Z17" s="309">
        <v>76</v>
      </c>
      <c r="AA17" s="309">
        <v>220</v>
      </c>
      <c r="AB17" s="309">
        <v>370</v>
      </c>
      <c r="AC17" s="309">
        <v>7</v>
      </c>
      <c r="AD17" s="309">
        <v>173.3</v>
      </c>
      <c r="AE17" s="309">
        <v>92</v>
      </c>
      <c r="AF17" s="309">
        <v>62</v>
      </c>
      <c r="AG17" s="309">
        <v>129</v>
      </c>
      <c r="AH17" s="309">
        <v>700</v>
      </c>
    </row>
    <row r="18" spans="1:34" x14ac:dyDescent="0.2">
      <c r="A18" s="483"/>
      <c r="B18" s="485" t="s">
        <v>344</v>
      </c>
      <c r="C18" s="301" t="s">
        <v>135</v>
      </c>
      <c r="D18" s="337" t="s">
        <v>26</v>
      </c>
      <c r="E18" s="309">
        <v>738</v>
      </c>
      <c r="F18" s="309">
        <v>1030.2</v>
      </c>
      <c r="G18" s="309">
        <v>610.5</v>
      </c>
      <c r="H18" s="309">
        <v>152</v>
      </c>
      <c r="I18" s="309">
        <v>1425</v>
      </c>
      <c r="J18" s="309">
        <v>2577</v>
      </c>
      <c r="K18" s="309">
        <v>2841</v>
      </c>
      <c r="L18" s="309">
        <v>921.6</v>
      </c>
      <c r="M18" s="309">
        <v>407</v>
      </c>
      <c r="N18" s="309">
        <v>201</v>
      </c>
      <c r="O18" s="309">
        <v>1255</v>
      </c>
      <c r="P18" s="309">
        <v>2229</v>
      </c>
      <c r="Q18" s="311">
        <v>7012</v>
      </c>
      <c r="R18" s="309">
        <v>567.79999999999995</v>
      </c>
      <c r="S18" s="309">
        <v>258</v>
      </c>
      <c r="T18" s="309">
        <v>144</v>
      </c>
      <c r="U18" s="309">
        <v>504.5</v>
      </c>
      <c r="V18" s="309">
        <v>1497</v>
      </c>
      <c r="W18" s="311">
        <v>8766</v>
      </c>
      <c r="X18" s="309">
        <v>236.6</v>
      </c>
      <c r="Y18" s="309">
        <v>152</v>
      </c>
      <c r="Z18" s="309">
        <v>81</v>
      </c>
      <c r="AA18" s="309">
        <v>252</v>
      </c>
      <c r="AB18" s="309">
        <v>385</v>
      </c>
      <c r="AC18" s="309">
        <v>322</v>
      </c>
      <c r="AD18" s="309">
        <v>204.8</v>
      </c>
      <c r="AE18" s="309">
        <v>154</v>
      </c>
      <c r="AF18" s="309">
        <v>71</v>
      </c>
      <c r="AG18" s="309">
        <v>273</v>
      </c>
      <c r="AH18" s="309">
        <v>401</v>
      </c>
    </row>
    <row r="19" spans="1:34" x14ac:dyDescent="0.2">
      <c r="A19" s="483"/>
      <c r="B19" s="487"/>
      <c r="C19" s="301" t="s">
        <v>137</v>
      </c>
      <c r="D19" s="337" t="s">
        <v>19</v>
      </c>
      <c r="E19" s="309">
        <v>466</v>
      </c>
      <c r="F19" s="309">
        <v>1224.8</v>
      </c>
      <c r="G19" s="309">
        <v>475.5</v>
      </c>
      <c r="H19" s="309">
        <v>169</v>
      </c>
      <c r="I19" s="309">
        <v>1520</v>
      </c>
      <c r="J19" s="309">
        <v>3374</v>
      </c>
      <c r="K19" s="309">
        <v>2283</v>
      </c>
      <c r="L19" s="309">
        <v>902.9</v>
      </c>
      <c r="M19" s="309">
        <v>349</v>
      </c>
      <c r="N19" s="309">
        <v>170</v>
      </c>
      <c r="O19" s="309">
        <v>1152</v>
      </c>
      <c r="P19" s="309">
        <v>2287</v>
      </c>
      <c r="Q19" s="311">
        <v>5644</v>
      </c>
      <c r="R19" s="309">
        <v>516.9</v>
      </c>
      <c r="S19" s="309">
        <v>207</v>
      </c>
      <c r="T19" s="309">
        <v>117</v>
      </c>
      <c r="U19" s="309">
        <v>419</v>
      </c>
      <c r="V19" s="309">
        <v>1334</v>
      </c>
      <c r="W19" s="311">
        <v>7629</v>
      </c>
      <c r="X19" s="309">
        <v>209.4</v>
      </c>
      <c r="Y19" s="309">
        <v>136</v>
      </c>
      <c r="Z19" s="309">
        <v>79</v>
      </c>
      <c r="AA19" s="309">
        <v>217</v>
      </c>
      <c r="AB19" s="309">
        <v>342</v>
      </c>
      <c r="AC19" s="309">
        <v>60</v>
      </c>
      <c r="AD19" s="309">
        <v>155.5</v>
      </c>
      <c r="AE19" s="309">
        <v>107</v>
      </c>
      <c r="AF19" s="309">
        <v>49.5</v>
      </c>
      <c r="AG19" s="309">
        <v>246</v>
      </c>
      <c r="AH19" s="309">
        <v>360</v>
      </c>
    </row>
    <row r="20" spans="1:34" x14ac:dyDescent="0.2">
      <c r="A20" s="483"/>
      <c r="B20" s="486"/>
      <c r="C20" s="301" t="s">
        <v>379</v>
      </c>
      <c r="D20" s="337" t="s">
        <v>378</v>
      </c>
      <c r="E20" s="309">
        <v>756</v>
      </c>
      <c r="F20" s="309">
        <v>1491.6</v>
      </c>
      <c r="G20" s="309">
        <v>836</v>
      </c>
      <c r="H20" s="309">
        <v>200</v>
      </c>
      <c r="I20" s="309">
        <v>1830</v>
      </c>
      <c r="J20" s="310">
        <v>3680</v>
      </c>
      <c r="K20" s="309">
        <v>2705</v>
      </c>
      <c r="L20" s="309">
        <v>1049.5999999999999</v>
      </c>
      <c r="M20" s="309">
        <v>376</v>
      </c>
      <c r="N20" s="309">
        <v>165</v>
      </c>
      <c r="O20" s="309">
        <v>1354</v>
      </c>
      <c r="P20" s="310">
        <v>2703</v>
      </c>
      <c r="Q20" s="311">
        <v>11086</v>
      </c>
      <c r="R20" s="309">
        <v>763.3</v>
      </c>
      <c r="S20" s="309">
        <v>275</v>
      </c>
      <c r="T20" s="309">
        <v>147</v>
      </c>
      <c r="U20" s="309">
        <v>662</v>
      </c>
      <c r="V20" s="309">
        <v>1857</v>
      </c>
      <c r="W20" s="311">
        <v>10078</v>
      </c>
      <c r="X20" s="309">
        <v>357.4</v>
      </c>
      <c r="Y20" s="309">
        <v>196</v>
      </c>
      <c r="Z20" s="309">
        <v>111</v>
      </c>
      <c r="AA20" s="309">
        <v>331</v>
      </c>
      <c r="AB20" s="309">
        <v>582</v>
      </c>
      <c r="AC20" s="309">
        <v>422</v>
      </c>
      <c r="AD20" s="309">
        <v>296.5</v>
      </c>
      <c r="AE20" s="309">
        <v>233</v>
      </c>
      <c r="AF20" s="309">
        <v>103</v>
      </c>
      <c r="AG20" s="309">
        <v>378</v>
      </c>
      <c r="AH20" s="309">
        <v>557</v>
      </c>
    </row>
    <row r="21" spans="1:34" x14ac:dyDescent="0.2">
      <c r="A21" s="483"/>
      <c r="B21" s="482" t="s">
        <v>275</v>
      </c>
      <c r="C21" s="301" t="s">
        <v>138</v>
      </c>
      <c r="D21" s="337" t="s">
        <v>17</v>
      </c>
      <c r="E21" s="309">
        <v>9</v>
      </c>
      <c r="F21" s="309">
        <v>151.69999999999999</v>
      </c>
      <c r="G21" s="309">
        <v>135</v>
      </c>
      <c r="H21" s="309">
        <v>102</v>
      </c>
      <c r="I21" s="309">
        <v>184</v>
      </c>
      <c r="J21" s="309">
        <v>343</v>
      </c>
      <c r="K21" s="309">
        <v>373</v>
      </c>
      <c r="L21" s="309">
        <v>113.6</v>
      </c>
      <c r="M21" s="309">
        <v>91</v>
      </c>
      <c r="N21" s="309">
        <v>58</v>
      </c>
      <c r="O21" s="309">
        <v>154</v>
      </c>
      <c r="P21" s="309">
        <v>224</v>
      </c>
      <c r="Q21" s="309">
        <v>1382</v>
      </c>
      <c r="R21" s="309">
        <v>101.1</v>
      </c>
      <c r="S21" s="309">
        <v>83</v>
      </c>
      <c r="T21" s="309">
        <v>45</v>
      </c>
      <c r="U21" s="309">
        <v>126</v>
      </c>
      <c r="V21" s="309">
        <v>198</v>
      </c>
      <c r="W21" s="311">
        <v>2454</v>
      </c>
      <c r="X21" s="309">
        <v>61.6</v>
      </c>
      <c r="Y21" s="309">
        <v>46</v>
      </c>
      <c r="Z21" s="309">
        <v>21</v>
      </c>
      <c r="AA21" s="309">
        <v>81</v>
      </c>
      <c r="AB21" s="309">
        <v>129</v>
      </c>
      <c r="AC21" s="309">
        <v>157</v>
      </c>
      <c r="AD21" s="309">
        <v>36.799999999999997</v>
      </c>
      <c r="AE21" s="309">
        <v>24</v>
      </c>
      <c r="AF21" s="309">
        <v>6</v>
      </c>
      <c r="AG21" s="309">
        <v>48</v>
      </c>
      <c r="AH21" s="309">
        <v>94</v>
      </c>
    </row>
    <row r="22" spans="1:34" x14ac:dyDescent="0.2">
      <c r="A22" s="483"/>
      <c r="B22" s="482"/>
      <c r="C22" s="301" t="s">
        <v>139</v>
      </c>
      <c r="D22" s="337" t="s">
        <v>18</v>
      </c>
      <c r="E22" s="309">
        <v>52</v>
      </c>
      <c r="F22" s="309">
        <v>492.5</v>
      </c>
      <c r="G22" s="309">
        <v>256</v>
      </c>
      <c r="H22" s="309">
        <v>151.5</v>
      </c>
      <c r="I22" s="309">
        <v>555</v>
      </c>
      <c r="J22" s="310">
        <v>1281</v>
      </c>
      <c r="K22" s="309">
        <v>424</v>
      </c>
      <c r="L22" s="309">
        <v>522</v>
      </c>
      <c r="M22" s="309">
        <v>271.5</v>
      </c>
      <c r="N22" s="309">
        <v>156.5</v>
      </c>
      <c r="O22" s="309">
        <v>608</v>
      </c>
      <c r="P22" s="310">
        <v>1321</v>
      </c>
      <c r="Q22" s="311">
        <v>3887</v>
      </c>
      <c r="R22" s="309">
        <v>389.5</v>
      </c>
      <c r="S22" s="309">
        <v>194</v>
      </c>
      <c r="T22" s="309">
        <v>112</v>
      </c>
      <c r="U22" s="309">
        <v>340</v>
      </c>
      <c r="V22" s="309">
        <v>949</v>
      </c>
      <c r="W22" s="311">
        <v>7767</v>
      </c>
      <c r="X22" s="309">
        <v>184</v>
      </c>
      <c r="Y22" s="309">
        <v>117</v>
      </c>
      <c r="Z22" s="309">
        <v>61</v>
      </c>
      <c r="AA22" s="309">
        <v>207</v>
      </c>
      <c r="AB22" s="309">
        <v>339</v>
      </c>
      <c r="AC22" s="309">
        <v>400</v>
      </c>
      <c r="AD22" s="309">
        <v>134.19999999999999</v>
      </c>
      <c r="AE22" s="309">
        <v>86</v>
      </c>
      <c r="AF22" s="309">
        <v>33</v>
      </c>
      <c r="AG22" s="309">
        <v>162</v>
      </c>
      <c r="AH22" s="309">
        <v>284.5</v>
      </c>
    </row>
    <row r="23" spans="1:34" x14ac:dyDescent="0.2">
      <c r="A23" s="483"/>
      <c r="B23" s="482"/>
      <c r="C23" s="301" t="s">
        <v>140</v>
      </c>
      <c r="D23" s="337" t="s">
        <v>20</v>
      </c>
      <c r="E23" s="309">
        <v>231</v>
      </c>
      <c r="F23" s="309">
        <v>618</v>
      </c>
      <c r="G23" s="309">
        <v>372</v>
      </c>
      <c r="H23" s="309">
        <v>148</v>
      </c>
      <c r="I23" s="309">
        <v>780</v>
      </c>
      <c r="J23" s="309">
        <v>1396</v>
      </c>
      <c r="K23" s="309">
        <v>1238</v>
      </c>
      <c r="L23" s="309">
        <v>655.7</v>
      </c>
      <c r="M23" s="309">
        <v>339.5</v>
      </c>
      <c r="N23" s="309">
        <v>146</v>
      </c>
      <c r="O23" s="309">
        <v>947</v>
      </c>
      <c r="P23" s="309">
        <v>1515</v>
      </c>
      <c r="Q23" s="311">
        <v>3608</v>
      </c>
      <c r="R23" s="309">
        <v>440.3</v>
      </c>
      <c r="S23" s="309">
        <v>192</v>
      </c>
      <c r="T23" s="309">
        <v>105</v>
      </c>
      <c r="U23" s="309">
        <v>509.5</v>
      </c>
      <c r="V23" s="309">
        <v>1222</v>
      </c>
      <c r="W23" s="311">
        <v>6857</v>
      </c>
      <c r="X23" s="309">
        <v>131</v>
      </c>
      <c r="Y23" s="309">
        <v>80</v>
      </c>
      <c r="Z23" s="309">
        <v>37</v>
      </c>
      <c r="AA23" s="309">
        <v>141</v>
      </c>
      <c r="AB23" s="309">
        <v>236</v>
      </c>
      <c r="AC23" s="309">
        <v>434</v>
      </c>
      <c r="AD23" s="309">
        <v>54.7</v>
      </c>
      <c r="AE23" s="309">
        <v>30</v>
      </c>
      <c r="AF23" s="309">
        <v>19</v>
      </c>
      <c r="AG23" s="309">
        <v>50</v>
      </c>
      <c r="AH23" s="309">
        <v>103</v>
      </c>
    </row>
    <row r="24" spans="1:34" x14ac:dyDescent="0.2">
      <c r="A24" s="483"/>
      <c r="B24" s="482" t="s">
        <v>277</v>
      </c>
      <c r="C24" s="301" t="s">
        <v>142</v>
      </c>
      <c r="D24" s="337" t="s">
        <v>38</v>
      </c>
      <c r="E24" s="309">
        <v>784</v>
      </c>
      <c r="F24" s="309">
        <v>366.2</v>
      </c>
      <c r="G24" s="309">
        <v>217</v>
      </c>
      <c r="H24" s="309">
        <v>128</v>
      </c>
      <c r="I24" s="309">
        <v>401</v>
      </c>
      <c r="J24" s="309">
        <v>969</v>
      </c>
      <c r="K24" s="309">
        <v>3069</v>
      </c>
      <c r="L24" s="309">
        <v>360.1</v>
      </c>
      <c r="M24" s="309">
        <v>216</v>
      </c>
      <c r="N24" s="309">
        <v>132</v>
      </c>
      <c r="O24" s="309">
        <v>374</v>
      </c>
      <c r="P24" s="309">
        <v>895</v>
      </c>
      <c r="Q24" s="311">
        <v>9688</v>
      </c>
      <c r="R24" s="309">
        <v>269</v>
      </c>
      <c r="S24" s="309">
        <v>180</v>
      </c>
      <c r="T24" s="309">
        <v>106.5</v>
      </c>
      <c r="U24" s="309">
        <v>290</v>
      </c>
      <c r="V24" s="309">
        <v>496</v>
      </c>
      <c r="W24" s="311">
        <v>11734</v>
      </c>
      <c r="X24" s="309">
        <v>161.6</v>
      </c>
      <c r="Y24" s="309">
        <v>119</v>
      </c>
      <c r="Z24" s="309">
        <v>67</v>
      </c>
      <c r="AA24" s="309">
        <v>198</v>
      </c>
      <c r="AB24" s="309">
        <v>307</v>
      </c>
      <c r="AC24" s="309">
        <v>555</v>
      </c>
      <c r="AD24" s="309">
        <v>190.9</v>
      </c>
      <c r="AE24" s="309">
        <v>133</v>
      </c>
      <c r="AF24" s="309">
        <v>57</v>
      </c>
      <c r="AG24" s="309">
        <v>265</v>
      </c>
      <c r="AH24" s="309">
        <v>393</v>
      </c>
    </row>
    <row r="25" spans="1:34" x14ac:dyDescent="0.2">
      <c r="A25" s="483"/>
      <c r="B25" s="482"/>
      <c r="C25" s="301" t="s">
        <v>143</v>
      </c>
      <c r="D25" s="337" t="s">
        <v>39</v>
      </c>
      <c r="E25" s="309">
        <v>746</v>
      </c>
      <c r="F25" s="309">
        <v>318.10000000000002</v>
      </c>
      <c r="G25" s="309">
        <v>99</v>
      </c>
      <c r="H25" s="309">
        <v>47</v>
      </c>
      <c r="I25" s="309">
        <v>250</v>
      </c>
      <c r="J25" s="309">
        <v>1044</v>
      </c>
      <c r="K25" s="309">
        <v>5793</v>
      </c>
      <c r="L25" s="309">
        <v>293.8</v>
      </c>
      <c r="M25" s="309">
        <v>119</v>
      </c>
      <c r="N25" s="309">
        <v>63</v>
      </c>
      <c r="O25" s="309">
        <v>250</v>
      </c>
      <c r="P25" s="309">
        <v>621</v>
      </c>
      <c r="Q25" s="311">
        <v>6067</v>
      </c>
      <c r="R25" s="309">
        <v>185.7</v>
      </c>
      <c r="S25" s="309">
        <v>96</v>
      </c>
      <c r="T25" s="309">
        <v>45</v>
      </c>
      <c r="U25" s="309">
        <v>185</v>
      </c>
      <c r="V25" s="309">
        <v>327</v>
      </c>
      <c r="W25" s="311">
        <v>4312</v>
      </c>
      <c r="X25" s="309">
        <v>118.4</v>
      </c>
      <c r="Y25" s="309">
        <v>69</v>
      </c>
      <c r="Z25" s="309">
        <v>31</v>
      </c>
      <c r="AA25" s="309">
        <v>136</v>
      </c>
      <c r="AB25" s="309">
        <v>241</v>
      </c>
      <c r="AC25" s="309">
        <v>219</v>
      </c>
      <c r="AD25" s="309">
        <v>98.2</v>
      </c>
      <c r="AE25" s="309">
        <v>58</v>
      </c>
      <c r="AF25" s="309">
        <v>21</v>
      </c>
      <c r="AG25" s="309">
        <v>135</v>
      </c>
      <c r="AH25" s="309">
        <v>207</v>
      </c>
    </row>
    <row r="26" spans="1:34" x14ac:dyDescent="0.2">
      <c r="A26" s="483"/>
      <c r="B26" s="482"/>
      <c r="C26" s="301" t="s">
        <v>144</v>
      </c>
      <c r="D26" s="337" t="s">
        <v>42</v>
      </c>
      <c r="E26" s="309">
        <v>9878</v>
      </c>
      <c r="F26" s="309">
        <v>235.5</v>
      </c>
      <c r="G26" s="309">
        <v>158</v>
      </c>
      <c r="H26" s="309">
        <v>84</v>
      </c>
      <c r="I26" s="309">
        <v>265</v>
      </c>
      <c r="J26" s="309">
        <v>426</v>
      </c>
      <c r="K26" s="309">
        <v>2234</v>
      </c>
      <c r="L26" s="309">
        <v>337.4</v>
      </c>
      <c r="M26" s="309">
        <v>202</v>
      </c>
      <c r="N26" s="309">
        <v>123</v>
      </c>
      <c r="O26" s="309">
        <v>348</v>
      </c>
      <c r="P26" s="309">
        <v>688</v>
      </c>
      <c r="Q26" s="311">
        <v>8600</v>
      </c>
      <c r="R26" s="309">
        <v>229.9</v>
      </c>
      <c r="S26" s="309">
        <v>152</v>
      </c>
      <c r="T26" s="309">
        <v>87</v>
      </c>
      <c r="U26" s="309">
        <v>254</v>
      </c>
      <c r="V26" s="309">
        <v>429</v>
      </c>
      <c r="W26" s="311">
        <v>8153</v>
      </c>
      <c r="X26" s="309">
        <v>127.3</v>
      </c>
      <c r="Y26" s="309">
        <v>87</v>
      </c>
      <c r="Z26" s="309">
        <v>41</v>
      </c>
      <c r="AA26" s="309">
        <v>160</v>
      </c>
      <c r="AB26" s="309">
        <v>264</v>
      </c>
      <c r="AC26" s="309">
        <v>14</v>
      </c>
      <c r="AD26" s="309">
        <v>103.3</v>
      </c>
      <c r="AE26" s="309">
        <v>42</v>
      </c>
      <c r="AF26" s="309">
        <v>32</v>
      </c>
      <c r="AG26" s="309">
        <v>204</v>
      </c>
      <c r="AH26" s="309">
        <v>288</v>
      </c>
    </row>
    <row r="27" spans="1:34" ht="12.75" customHeight="1" x14ac:dyDescent="0.2">
      <c r="A27" s="483"/>
      <c r="B27" s="482" t="s">
        <v>278</v>
      </c>
      <c r="C27" s="301" t="s">
        <v>384</v>
      </c>
      <c r="D27" s="337" t="s">
        <v>43</v>
      </c>
      <c r="E27" s="309">
        <v>178</v>
      </c>
      <c r="F27" s="309">
        <v>977.1</v>
      </c>
      <c r="G27" s="309">
        <v>404.5</v>
      </c>
      <c r="H27" s="309">
        <v>131</v>
      </c>
      <c r="I27" s="309">
        <v>1432</v>
      </c>
      <c r="J27" s="309">
        <v>2467</v>
      </c>
      <c r="K27" s="309">
        <v>4589</v>
      </c>
      <c r="L27" s="309">
        <v>762.3</v>
      </c>
      <c r="M27" s="309">
        <v>344</v>
      </c>
      <c r="N27" s="309">
        <v>172</v>
      </c>
      <c r="O27" s="309">
        <v>999</v>
      </c>
      <c r="P27" s="309">
        <v>1744</v>
      </c>
      <c r="Q27" s="311">
        <v>9524</v>
      </c>
      <c r="R27" s="309">
        <v>379.8</v>
      </c>
      <c r="S27" s="309">
        <v>189</v>
      </c>
      <c r="T27" s="309">
        <v>100</v>
      </c>
      <c r="U27" s="309">
        <v>352</v>
      </c>
      <c r="V27" s="309">
        <v>822</v>
      </c>
      <c r="W27" s="311">
        <v>7968</v>
      </c>
      <c r="X27" s="309">
        <v>210.1</v>
      </c>
      <c r="Y27" s="309">
        <v>136</v>
      </c>
      <c r="Z27" s="309">
        <v>67</v>
      </c>
      <c r="AA27" s="309">
        <v>246</v>
      </c>
      <c r="AB27" s="309">
        <v>417</v>
      </c>
      <c r="AC27" s="309">
        <v>55</v>
      </c>
      <c r="AD27" s="309">
        <v>342.3</v>
      </c>
      <c r="AE27" s="309">
        <v>296</v>
      </c>
      <c r="AF27" s="309">
        <v>120</v>
      </c>
      <c r="AG27" s="309">
        <v>475</v>
      </c>
      <c r="AH27" s="309">
        <v>761</v>
      </c>
    </row>
    <row r="28" spans="1:34" x14ac:dyDescent="0.2">
      <c r="A28" s="483"/>
      <c r="B28" s="482"/>
      <c r="C28" s="301" t="s">
        <v>145</v>
      </c>
      <c r="D28" s="337" t="s">
        <v>44</v>
      </c>
      <c r="E28" s="309">
        <v>406</v>
      </c>
      <c r="F28" s="309">
        <v>1355.3</v>
      </c>
      <c r="G28" s="309">
        <v>896.5</v>
      </c>
      <c r="H28" s="309">
        <v>249</v>
      </c>
      <c r="I28" s="309">
        <v>1804</v>
      </c>
      <c r="J28" s="310">
        <v>3170</v>
      </c>
      <c r="K28" s="309">
        <v>2321</v>
      </c>
      <c r="L28" s="309">
        <v>972.1</v>
      </c>
      <c r="M28" s="309">
        <v>351</v>
      </c>
      <c r="N28" s="309">
        <v>119</v>
      </c>
      <c r="O28" s="309">
        <v>1263</v>
      </c>
      <c r="P28" s="310">
        <v>2614</v>
      </c>
      <c r="Q28" s="311">
        <v>7272</v>
      </c>
      <c r="R28" s="309">
        <v>761.8</v>
      </c>
      <c r="S28" s="309">
        <v>227</v>
      </c>
      <c r="T28" s="309">
        <v>106</v>
      </c>
      <c r="U28" s="309">
        <v>823</v>
      </c>
      <c r="V28" s="310">
        <v>2039</v>
      </c>
      <c r="W28" s="311">
        <v>9878</v>
      </c>
      <c r="X28" s="309">
        <v>244.9</v>
      </c>
      <c r="Y28" s="309">
        <v>108</v>
      </c>
      <c r="Z28" s="309">
        <v>45</v>
      </c>
      <c r="AA28" s="309">
        <v>206</v>
      </c>
      <c r="AB28" s="309">
        <v>385</v>
      </c>
      <c r="AC28" s="309">
        <v>484</v>
      </c>
      <c r="AD28" s="309">
        <v>172.5</v>
      </c>
      <c r="AE28" s="309">
        <v>97</v>
      </c>
      <c r="AF28" s="309">
        <v>28</v>
      </c>
      <c r="AG28" s="309">
        <v>226</v>
      </c>
      <c r="AH28" s="309">
        <v>364</v>
      </c>
    </row>
    <row r="29" spans="1:34" x14ac:dyDescent="0.2">
      <c r="A29" s="483"/>
      <c r="B29" s="482" t="s">
        <v>2</v>
      </c>
      <c r="C29" s="482"/>
      <c r="D29" s="482"/>
      <c r="E29" s="311">
        <v>16918</v>
      </c>
      <c r="F29" s="309">
        <v>531.6</v>
      </c>
      <c r="G29" s="309">
        <v>194</v>
      </c>
      <c r="H29" s="309">
        <v>97</v>
      </c>
      <c r="I29" s="309">
        <v>435</v>
      </c>
      <c r="J29" s="310">
        <v>1368</v>
      </c>
      <c r="K29" s="311">
        <v>39817</v>
      </c>
      <c r="L29" s="309">
        <v>726.9</v>
      </c>
      <c r="M29" s="309">
        <v>277</v>
      </c>
      <c r="N29" s="309">
        <v>132</v>
      </c>
      <c r="O29" s="309">
        <v>853</v>
      </c>
      <c r="P29" s="310">
        <v>1744</v>
      </c>
      <c r="Q29" s="311">
        <v>100177</v>
      </c>
      <c r="R29" s="309">
        <v>464.8</v>
      </c>
      <c r="S29" s="309">
        <v>194</v>
      </c>
      <c r="T29" s="309">
        <v>104</v>
      </c>
      <c r="U29" s="309">
        <v>378</v>
      </c>
      <c r="V29" s="309">
        <v>1160</v>
      </c>
      <c r="W29" s="311">
        <v>121420</v>
      </c>
      <c r="X29" s="309">
        <v>198.5</v>
      </c>
      <c r="Y29" s="309">
        <v>120</v>
      </c>
      <c r="Z29" s="309">
        <v>59</v>
      </c>
      <c r="AA29" s="309">
        <v>214</v>
      </c>
      <c r="AB29" s="309">
        <v>355</v>
      </c>
      <c r="AC29" s="311">
        <v>3984</v>
      </c>
      <c r="AD29" s="309">
        <v>169.1</v>
      </c>
      <c r="AE29" s="309">
        <v>99</v>
      </c>
      <c r="AF29" s="309">
        <v>35</v>
      </c>
      <c r="AG29" s="309">
        <v>228</v>
      </c>
      <c r="AH29" s="309">
        <v>382</v>
      </c>
    </row>
    <row r="30" spans="1:34" x14ac:dyDescent="0.2">
      <c r="A30" s="483" t="s">
        <v>222</v>
      </c>
      <c r="B30" s="482" t="s">
        <v>339</v>
      </c>
      <c r="C30" s="301" t="s">
        <v>420</v>
      </c>
      <c r="D30" s="337" t="s">
        <v>59</v>
      </c>
      <c r="E30" s="311">
        <v>1803</v>
      </c>
      <c r="F30" s="309">
        <v>1178</v>
      </c>
      <c r="G30" s="309">
        <v>574</v>
      </c>
      <c r="H30" s="309">
        <v>228</v>
      </c>
      <c r="I30" s="309">
        <v>1472</v>
      </c>
      <c r="J30" s="309">
        <v>2944</v>
      </c>
      <c r="K30" s="311">
        <v>3055</v>
      </c>
      <c r="L30" s="309">
        <v>1134.5</v>
      </c>
      <c r="M30" s="309">
        <v>610</v>
      </c>
      <c r="N30" s="309">
        <v>275</v>
      </c>
      <c r="O30" s="309">
        <v>1470</v>
      </c>
      <c r="P30" s="309">
        <v>2804</v>
      </c>
      <c r="Q30" s="311">
        <v>8011</v>
      </c>
      <c r="R30" s="309">
        <v>795.4</v>
      </c>
      <c r="S30" s="309">
        <v>379</v>
      </c>
      <c r="T30" s="309">
        <v>178</v>
      </c>
      <c r="U30" s="309">
        <v>869</v>
      </c>
      <c r="V30" s="309">
        <v>1812</v>
      </c>
      <c r="W30" s="311">
        <v>7460</v>
      </c>
      <c r="X30" s="309">
        <v>328.4</v>
      </c>
      <c r="Y30" s="309">
        <v>160.5</v>
      </c>
      <c r="Z30" s="309">
        <v>95</v>
      </c>
      <c r="AA30" s="309">
        <v>314</v>
      </c>
      <c r="AB30" s="309">
        <v>650</v>
      </c>
      <c r="AC30" s="311">
        <v>461</v>
      </c>
      <c r="AD30" s="309">
        <v>400.4</v>
      </c>
      <c r="AE30" s="309">
        <v>172</v>
      </c>
      <c r="AF30" s="309">
        <v>90</v>
      </c>
      <c r="AG30" s="309">
        <v>430</v>
      </c>
      <c r="AH30" s="309">
        <v>933</v>
      </c>
    </row>
    <row r="31" spans="1:34" x14ac:dyDescent="0.2">
      <c r="A31" s="483"/>
      <c r="B31" s="482"/>
      <c r="C31" s="301" t="s">
        <v>121</v>
      </c>
      <c r="D31" s="337" t="s">
        <v>31</v>
      </c>
      <c r="E31" s="309">
        <v>811</v>
      </c>
      <c r="F31" s="309">
        <v>656.2</v>
      </c>
      <c r="G31" s="309">
        <v>304</v>
      </c>
      <c r="H31" s="309">
        <v>146</v>
      </c>
      <c r="I31" s="309">
        <v>907</v>
      </c>
      <c r="J31" s="310">
        <v>1552</v>
      </c>
      <c r="K31" s="309">
        <v>3992</v>
      </c>
      <c r="L31" s="309">
        <v>724</v>
      </c>
      <c r="M31" s="309">
        <v>307</v>
      </c>
      <c r="N31" s="309">
        <v>146</v>
      </c>
      <c r="O31" s="309">
        <v>913</v>
      </c>
      <c r="P31" s="310">
        <v>1725</v>
      </c>
      <c r="Q31" s="311">
        <v>14925</v>
      </c>
      <c r="R31" s="309">
        <v>384.9</v>
      </c>
      <c r="S31" s="309">
        <v>158</v>
      </c>
      <c r="T31" s="309">
        <v>86</v>
      </c>
      <c r="U31" s="309">
        <v>313</v>
      </c>
      <c r="V31" s="310">
        <v>943</v>
      </c>
      <c r="W31" s="311">
        <v>14010</v>
      </c>
      <c r="X31" s="309">
        <v>181.8</v>
      </c>
      <c r="Y31" s="309">
        <v>113</v>
      </c>
      <c r="Z31" s="309">
        <v>56</v>
      </c>
      <c r="AA31" s="309">
        <v>205</v>
      </c>
      <c r="AB31" s="309">
        <v>332</v>
      </c>
      <c r="AC31" s="311">
        <v>562</v>
      </c>
      <c r="AD31" s="309">
        <v>209.1</v>
      </c>
      <c r="AE31" s="309">
        <v>148</v>
      </c>
      <c r="AF31" s="309">
        <v>65</v>
      </c>
      <c r="AG31" s="309">
        <v>273</v>
      </c>
      <c r="AH31" s="309">
        <v>404</v>
      </c>
    </row>
    <row r="32" spans="1:34" x14ac:dyDescent="0.2">
      <c r="A32" s="483"/>
      <c r="B32" s="482"/>
      <c r="C32" s="301" t="s">
        <v>111</v>
      </c>
      <c r="D32" s="337" t="s">
        <v>32</v>
      </c>
      <c r="E32" s="309">
        <v>180</v>
      </c>
      <c r="F32" s="309">
        <v>304.8</v>
      </c>
      <c r="G32" s="309">
        <v>218</v>
      </c>
      <c r="H32" s="309">
        <v>118</v>
      </c>
      <c r="I32" s="309">
        <v>363.5</v>
      </c>
      <c r="J32" s="309">
        <v>596.5</v>
      </c>
      <c r="K32" s="309">
        <v>4679</v>
      </c>
      <c r="L32" s="309">
        <v>210.2</v>
      </c>
      <c r="M32" s="309">
        <v>136</v>
      </c>
      <c r="N32" s="309">
        <v>76</v>
      </c>
      <c r="O32" s="309">
        <v>238</v>
      </c>
      <c r="P32" s="309">
        <v>390</v>
      </c>
      <c r="Q32" s="311">
        <v>9828</v>
      </c>
      <c r="R32" s="309">
        <v>202.5</v>
      </c>
      <c r="S32" s="309">
        <v>142</v>
      </c>
      <c r="T32" s="309">
        <v>80</v>
      </c>
      <c r="U32" s="309">
        <v>241</v>
      </c>
      <c r="V32" s="309">
        <v>384</v>
      </c>
      <c r="W32" s="311">
        <v>10508</v>
      </c>
      <c r="X32" s="309">
        <v>168.6</v>
      </c>
      <c r="Y32" s="309">
        <v>132</v>
      </c>
      <c r="Z32" s="309">
        <v>73</v>
      </c>
      <c r="AA32" s="309">
        <v>214</v>
      </c>
      <c r="AB32" s="309">
        <v>317</v>
      </c>
      <c r="AC32" s="309">
        <v>1021</v>
      </c>
      <c r="AD32" s="309">
        <v>188.2</v>
      </c>
      <c r="AE32" s="309">
        <v>78</v>
      </c>
      <c r="AF32" s="309">
        <v>37</v>
      </c>
      <c r="AG32" s="309">
        <v>166</v>
      </c>
      <c r="AH32" s="309">
        <v>286</v>
      </c>
    </row>
    <row r="33" spans="1:34" x14ac:dyDescent="0.2">
      <c r="A33" s="483"/>
      <c r="B33" s="482"/>
      <c r="C33" s="301" t="s">
        <v>124</v>
      </c>
      <c r="D33" s="337" t="s">
        <v>37</v>
      </c>
      <c r="E33" s="309">
        <v>706</v>
      </c>
      <c r="F33" s="309">
        <v>899.7</v>
      </c>
      <c r="G33" s="309">
        <v>216</v>
      </c>
      <c r="H33" s="309">
        <v>30</v>
      </c>
      <c r="I33" s="309">
        <v>989</v>
      </c>
      <c r="J33" s="310">
        <v>2560</v>
      </c>
      <c r="K33" s="309">
        <v>1980</v>
      </c>
      <c r="L33" s="309">
        <v>969.1</v>
      </c>
      <c r="M33" s="309">
        <v>390</v>
      </c>
      <c r="N33" s="309">
        <v>207</v>
      </c>
      <c r="O33" s="309">
        <v>1144</v>
      </c>
      <c r="P33" s="310">
        <v>2392</v>
      </c>
      <c r="Q33" s="311">
        <v>5777</v>
      </c>
      <c r="R33" s="309">
        <v>756.5</v>
      </c>
      <c r="S33" s="309">
        <v>279</v>
      </c>
      <c r="T33" s="309">
        <v>163</v>
      </c>
      <c r="U33" s="309">
        <v>702</v>
      </c>
      <c r="V33" s="310">
        <v>1659</v>
      </c>
      <c r="W33" s="311">
        <v>8514</v>
      </c>
      <c r="X33" s="309">
        <v>313.60000000000002</v>
      </c>
      <c r="Y33" s="309">
        <v>166</v>
      </c>
      <c r="Z33" s="309">
        <v>96</v>
      </c>
      <c r="AA33" s="309">
        <v>273</v>
      </c>
      <c r="AB33" s="309">
        <v>491</v>
      </c>
      <c r="AC33" s="309">
        <v>126</v>
      </c>
      <c r="AD33" s="309">
        <v>196.9</v>
      </c>
      <c r="AE33" s="309">
        <v>150</v>
      </c>
      <c r="AF33" s="309">
        <v>70</v>
      </c>
      <c r="AG33" s="309">
        <v>280</v>
      </c>
      <c r="AH33" s="309">
        <v>392</v>
      </c>
    </row>
    <row r="34" spans="1:34" x14ac:dyDescent="0.2">
      <c r="A34" s="483"/>
      <c r="B34" s="482"/>
      <c r="C34" s="301" t="s">
        <v>374</v>
      </c>
      <c r="D34" s="337" t="s">
        <v>58</v>
      </c>
      <c r="E34" s="311">
        <v>859</v>
      </c>
      <c r="F34" s="310">
        <v>1216.7</v>
      </c>
      <c r="G34" s="309">
        <v>641</v>
      </c>
      <c r="H34" s="309">
        <v>224</v>
      </c>
      <c r="I34" s="310">
        <v>1455</v>
      </c>
      <c r="J34" s="310">
        <v>2922</v>
      </c>
      <c r="K34" s="311">
        <v>5126</v>
      </c>
      <c r="L34" s="310">
        <v>1433.3</v>
      </c>
      <c r="M34" s="309">
        <v>849</v>
      </c>
      <c r="N34" s="309">
        <v>374</v>
      </c>
      <c r="O34" s="310">
        <v>1625</v>
      </c>
      <c r="P34" s="310">
        <v>3348</v>
      </c>
      <c r="Q34" s="311">
        <v>7117</v>
      </c>
      <c r="R34" s="310">
        <v>989.3</v>
      </c>
      <c r="S34" s="309">
        <v>457</v>
      </c>
      <c r="T34" s="309">
        <v>217</v>
      </c>
      <c r="U34" s="310">
        <v>1190</v>
      </c>
      <c r="V34" s="310">
        <v>2440</v>
      </c>
      <c r="W34" s="311">
        <v>6363</v>
      </c>
      <c r="X34" s="309">
        <v>400.5</v>
      </c>
      <c r="Y34" s="309">
        <v>200</v>
      </c>
      <c r="Z34" s="309">
        <v>106</v>
      </c>
      <c r="AA34" s="309">
        <v>356</v>
      </c>
      <c r="AB34" s="310">
        <v>764</v>
      </c>
      <c r="AC34" s="309">
        <v>216</v>
      </c>
      <c r="AD34" s="309">
        <v>263.60000000000002</v>
      </c>
      <c r="AE34" s="309">
        <v>186.5</v>
      </c>
      <c r="AF34" s="309">
        <v>77.5</v>
      </c>
      <c r="AG34" s="309">
        <v>339</v>
      </c>
      <c r="AH34" s="309">
        <v>514</v>
      </c>
    </row>
    <row r="35" spans="1:34" x14ac:dyDescent="0.2">
      <c r="A35" s="483"/>
      <c r="B35" s="482" t="s">
        <v>340</v>
      </c>
      <c r="C35" s="301" t="s">
        <v>375</v>
      </c>
      <c r="D35" s="337" t="s">
        <v>30</v>
      </c>
      <c r="E35" s="311">
        <v>2375</v>
      </c>
      <c r="F35" s="310">
        <v>1286.3</v>
      </c>
      <c r="G35" s="309">
        <v>512</v>
      </c>
      <c r="H35" s="309">
        <v>186</v>
      </c>
      <c r="I35" s="310">
        <v>1528</v>
      </c>
      <c r="J35" s="310">
        <v>3320</v>
      </c>
      <c r="K35" s="311">
        <v>11220</v>
      </c>
      <c r="L35" s="310">
        <v>1145.0999999999999</v>
      </c>
      <c r="M35" s="309">
        <v>429</v>
      </c>
      <c r="N35" s="309">
        <v>190</v>
      </c>
      <c r="O35" s="310">
        <v>1334</v>
      </c>
      <c r="P35" s="310">
        <v>3096</v>
      </c>
      <c r="Q35" s="311">
        <v>18804</v>
      </c>
      <c r="R35" s="309">
        <v>643.9</v>
      </c>
      <c r="S35" s="309">
        <v>256</v>
      </c>
      <c r="T35" s="309">
        <v>113</v>
      </c>
      <c r="U35" s="310">
        <v>510</v>
      </c>
      <c r="V35" s="310">
        <v>1470</v>
      </c>
      <c r="W35" s="311">
        <v>10110</v>
      </c>
      <c r="X35" s="309">
        <v>268.60000000000002</v>
      </c>
      <c r="Y35" s="309">
        <v>131</v>
      </c>
      <c r="Z35" s="309">
        <v>63</v>
      </c>
      <c r="AA35" s="309">
        <v>268</v>
      </c>
      <c r="AB35" s="309">
        <v>469</v>
      </c>
      <c r="AC35" s="309">
        <v>284</v>
      </c>
      <c r="AD35" s="309">
        <v>222.6</v>
      </c>
      <c r="AE35" s="309">
        <v>96</v>
      </c>
      <c r="AF35" s="309">
        <v>45</v>
      </c>
      <c r="AG35" s="309">
        <v>232.5</v>
      </c>
      <c r="AH35" s="309">
        <v>454</v>
      </c>
    </row>
    <row r="36" spans="1:34" x14ac:dyDescent="0.2">
      <c r="A36" s="483"/>
      <c r="B36" s="482"/>
      <c r="C36" s="301" t="s">
        <v>116</v>
      </c>
      <c r="D36" s="337" t="s">
        <v>35</v>
      </c>
      <c r="E36" s="311">
        <v>687</v>
      </c>
      <c r="F36" s="309">
        <v>756.4</v>
      </c>
      <c r="G36" s="309">
        <v>422</v>
      </c>
      <c r="H36" s="309">
        <v>32</v>
      </c>
      <c r="I36" s="309">
        <v>1072</v>
      </c>
      <c r="J36" s="310">
        <v>1692</v>
      </c>
      <c r="K36" s="311">
        <v>2710</v>
      </c>
      <c r="L36" s="309">
        <v>782.2</v>
      </c>
      <c r="M36" s="309">
        <v>405.5</v>
      </c>
      <c r="N36" s="309">
        <v>158</v>
      </c>
      <c r="O36" s="309">
        <v>1141</v>
      </c>
      <c r="P36" s="310">
        <v>1717.5</v>
      </c>
      <c r="Q36" s="311">
        <v>8198</v>
      </c>
      <c r="R36" s="309">
        <v>566.5</v>
      </c>
      <c r="S36" s="309">
        <v>249</v>
      </c>
      <c r="T36" s="309">
        <v>118</v>
      </c>
      <c r="U36" s="309">
        <v>680</v>
      </c>
      <c r="V36" s="310">
        <v>1457</v>
      </c>
      <c r="W36" s="311">
        <v>9055</v>
      </c>
      <c r="X36" s="309">
        <v>248.3</v>
      </c>
      <c r="Y36" s="309">
        <v>116</v>
      </c>
      <c r="Z36" s="309">
        <v>46</v>
      </c>
      <c r="AA36" s="309">
        <v>222</v>
      </c>
      <c r="AB36" s="309">
        <v>482</v>
      </c>
      <c r="AC36" s="311">
        <v>195</v>
      </c>
      <c r="AD36" s="309">
        <v>189.8</v>
      </c>
      <c r="AE36" s="309">
        <v>118</v>
      </c>
      <c r="AF36" s="309">
        <v>62</v>
      </c>
      <c r="AG36" s="309">
        <v>243</v>
      </c>
      <c r="AH36" s="309">
        <v>370</v>
      </c>
    </row>
    <row r="37" spans="1:34" x14ac:dyDescent="0.2">
      <c r="A37" s="483"/>
      <c r="B37" s="482"/>
      <c r="C37" s="301" t="s">
        <v>114</v>
      </c>
      <c r="D37" s="337" t="s">
        <v>45</v>
      </c>
      <c r="E37" s="311">
        <v>3993</v>
      </c>
      <c r="F37" s="310">
        <v>2369.4</v>
      </c>
      <c r="G37" s="309">
        <v>1044</v>
      </c>
      <c r="H37" s="309">
        <v>333</v>
      </c>
      <c r="I37" s="310">
        <v>3931</v>
      </c>
      <c r="J37" s="310">
        <v>6968</v>
      </c>
      <c r="K37" s="311">
        <v>9648</v>
      </c>
      <c r="L37" s="310">
        <v>1895.1</v>
      </c>
      <c r="M37" s="309">
        <v>834.5</v>
      </c>
      <c r="N37" s="309">
        <v>327</v>
      </c>
      <c r="O37" s="310">
        <v>2460</v>
      </c>
      <c r="P37" s="310">
        <v>5840</v>
      </c>
      <c r="Q37" s="311">
        <v>23691</v>
      </c>
      <c r="R37" s="310">
        <v>690.1</v>
      </c>
      <c r="S37" s="309">
        <v>241</v>
      </c>
      <c r="T37" s="309">
        <v>106</v>
      </c>
      <c r="U37" s="310">
        <v>531</v>
      </c>
      <c r="V37" s="310">
        <v>1486</v>
      </c>
      <c r="W37" s="311">
        <v>5904</v>
      </c>
      <c r="X37" s="309">
        <v>181.3</v>
      </c>
      <c r="Y37" s="309">
        <v>105</v>
      </c>
      <c r="Z37" s="309">
        <v>65</v>
      </c>
      <c r="AA37" s="309">
        <v>179</v>
      </c>
      <c r="AB37" s="309">
        <v>342</v>
      </c>
      <c r="AC37" s="311">
        <v>221</v>
      </c>
      <c r="AD37" s="309">
        <v>123.6</v>
      </c>
      <c r="AE37" s="309">
        <v>63</v>
      </c>
      <c r="AF37" s="309">
        <v>25</v>
      </c>
      <c r="AG37" s="309">
        <v>135</v>
      </c>
      <c r="AH37" s="309">
        <v>262</v>
      </c>
    </row>
    <row r="38" spans="1:34" x14ac:dyDescent="0.2">
      <c r="A38" s="483"/>
      <c r="B38" s="482"/>
      <c r="C38" s="301" t="s">
        <v>408</v>
      </c>
      <c r="D38" s="371" t="s">
        <v>36</v>
      </c>
      <c r="E38" s="311">
        <v>2282</v>
      </c>
      <c r="F38" s="310">
        <v>1439.7</v>
      </c>
      <c r="G38" s="309">
        <v>733</v>
      </c>
      <c r="H38" s="309">
        <v>162</v>
      </c>
      <c r="I38" s="310">
        <v>2263</v>
      </c>
      <c r="J38" s="310">
        <v>3849</v>
      </c>
      <c r="K38" s="311">
        <v>11952</v>
      </c>
      <c r="L38" s="310">
        <v>961.4</v>
      </c>
      <c r="M38" s="309">
        <v>333</v>
      </c>
      <c r="N38" s="309">
        <v>134</v>
      </c>
      <c r="O38" s="310">
        <v>1300.5</v>
      </c>
      <c r="P38" s="310">
        <v>2816</v>
      </c>
      <c r="Q38" s="311">
        <v>36746</v>
      </c>
      <c r="R38" s="310">
        <v>521.1</v>
      </c>
      <c r="S38" s="309">
        <v>240</v>
      </c>
      <c r="T38" s="309">
        <v>114</v>
      </c>
      <c r="U38" s="310">
        <v>443</v>
      </c>
      <c r="V38" s="310">
        <v>1264</v>
      </c>
      <c r="W38" s="311">
        <v>17438</v>
      </c>
      <c r="X38" s="309">
        <v>263.39999999999998</v>
      </c>
      <c r="Y38" s="309">
        <v>166</v>
      </c>
      <c r="Z38" s="309">
        <v>85</v>
      </c>
      <c r="AA38" s="309">
        <v>322</v>
      </c>
      <c r="AB38" s="309">
        <v>494</v>
      </c>
      <c r="AC38" s="311">
        <v>293</v>
      </c>
      <c r="AD38" s="309">
        <v>359.5</v>
      </c>
      <c r="AE38" s="309">
        <v>226</v>
      </c>
      <c r="AF38" s="309">
        <v>82</v>
      </c>
      <c r="AG38" s="309">
        <v>493</v>
      </c>
      <c r="AH38" s="309">
        <v>792</v>
      </c>
    </row>
    <row r="39" spans="1:34" x14ac:dyDescent="0.2">
      <c r="A39" s="483"/>
      <c r="B39" s="337" t="s">
        <v>341</v>
      </c>
      <c r="C39" s="301" t="s">
        <v>117</v>
      </c>
      <c r="D39" s="337" t="s">
        <v>29</v>
      </c>
      <c r="E39" s="311">
        <v>1744</v>
      </c>
      <c r="F39" s="310">
        <v>907.1</v>
      </c>
      <c r="G39" s="309">
        <v>536</v>
      </c>
      <c r="H39" s="309">
        <v>202</v>
      </c>
      <c r="I39" s="310">
        <v>1268</v>
      </c>
      <c r="J39" s="310">
        <v>2070</v>
      </c>
      <c r="K39" s="311">
        <v>3943</v>
      </c>
      <c r="L39" s="310">
        <v>890.9</v>
      </c>
      <c r="M39" s="309">
        <v>508</v>
      </c>
      <c r="N39" s="309">
        <v>220</v>
      </c>
      <c r="O39" s="310">
        <v>1271</v>
      </c>
      <c r="P39" s="310">
        <v>1996</v>
      </c>
      <c r="Q39" s="311">
        <v>13701</v>
      </c>
      <c r="R39" s="309">
        <v>559.9</v>
      </c>
      <c r="S39" s="309">
        <v>251</v>
      </c>
      <c r="T39" s="309">
        <v>98</v>
      </c>
      <c r="U39" s="310">
        <v>620</v>
      </c>
      <c r="V39" s="310">
        <v>1464</v>
      </c>
      <c r="W39" s="311">
        <v>19791</v>
      </c>
      <c r="X39" s="309">
        <v>282.7</v>
      </c>
      <c r="Y39" s="309">
        <v>137</v>
      </c>
      <c r="Z39" s="309">
        <v>67</v>
      </c>
      <c r="AA39" s="309">
        <v>278</v>
      </c>
      <c r="AB39" s="309">
        <v>545</v>
      </c>
      <c r="AC39" s="309">
        <v>979</v>
      </c>
      <c r="AD39" s="309">
        <v>207.4</v>
      </c>
      <c r="AE39" s="309">
        <v>111</v>
      </c>
      <c r="AF39" s="309">
        <v>38</v>
      </c>
      <c r="AG39" s="309">
        <v>259</v>
      </c>
      <c r="AH39" s="309">
        <v>458</v>
      </c>
    </row>
    <row r="40" spans="1:34" x14ac:dyDescent="0.2">
      <c r="A40" s="483"/>
      <c r="B40" s="337" t="s">
        <v>342</v>
      </c>
      <c r="C40" s="301" t="s">
        <v>127</v>
      </c>
      <c r="D40" s="337" t="s">
        <v>24</v>
      </c>
      <c r="E40" s="311">
        <v>1120</v>
      </c>
      <c r="F40" s="310">
        <v>1677.4</v>
      </c>
      <c r="G40" s="309">
        <v>504.5</v>
      </c>
      <c r="H40" s="309">
        <v>172</v>
      </c>
      <c r="I40" s="310">
        <v>1674</v>
      </c>
      <c r="J40" s="310">
        <v>4894</v>
      </c>
      <c r="K40" s="311">
        <v>2721</v>
      </c>
      <c r="L40" s="310">
        <v>1448.9</v>
      </c>
      <c r="M40" s="309">
        <v>368</v>
      </c>
      <c r="N40" s="309">
        <v>167</v>
      </c>
      <c r="O40" s="310">
        <v>1502</v>
      </c>
      <c r="P40" s="310">
        <v>4335</v>
      </c>
      <c r="Q40" s="311">
        <v>7709</v>
      </c>
      <c r="R40" s="309">
        <v>1097.5</v>
      </c>
      <c r="S40" s="309">
        <v>298</v>
      </c>
      <c r="T40" s="309">
        <v>159</v>
      </c>
      <c r="U40" s="309">
        <v>928</v>
      </c>
      <c r="V40" s="310">
        <v>2844</v>
      </c>
      <c r="W40" s="311">
        <v>6122</v>
      </c>
      <c r="X40" s="309">
        <v>372</v>
      </c>
      <c r="Y40" s="309">
        <v>175</v>
      </c>
      <c r="Z40" s="309">
        <v>101</v>
      </c>
      <c r="AA40" s="309">
        <v>291</v>
      </c>
      <c r="AB40" s="309">
        <v>505</v>
      </c>
      <c r="AC40" s="309">
        <v>612</v>
      </c>
      <c r="AD40" s="309">
        <v>176.6</v>
      </c>
      <c r="AE40" s="309">
        <v>112</v>
      </c>
      <c r="AF40" s="309">
        <v>41</v>
      </c>
      <c r="AG40" s="309">
        <v>216.5</v>
      </c>
      <c r="AH40" s="309">
        <v>340</v>
      </c>
    </row>
    <row r="41" spans="1:34" x14ac:dyDescent="0.2">
      <c r="A41" s="483"/>
      <c r="B41" s="337" t="s">
        <v>343</v>
      </c>
      <c r="C41" s="301" t="s">
        <v>133</v>
      </c>
      <c r="D41" s="337" t="s">
        <v>106</v>
      </c>
      <c r="E41" s="311">
        <v>1598</v>
      </c>
      <c r="F41" s="310">
        <v>1234.0999999999999</v>
      </c>
      <c r="G41" s="309">
        <v>672</v>
      </c>
      <c r="H41" s="309">
        <v>175</v>
      </c>
      <c r="I41" s="310">
        <v>1490</v>
      </c>
      <c r="J41" s="310">
        <v>2997</v>
      </c>
      <c r="K41" s="311">
        <v>3693</v>
      </c>
      <c r="L41" s="310">
        <v>1133.3</v>
      </c>
      <c r="M41" s="309">
        <v>554</v>
      </c>
      <c r="N41" s="309">
        <v>224</v>
      </c>
      <c r="O41" s="310">
        <v>1456</v>
      </c>
      <c r="P41" s="310">
        <v>2784</v>
      </c>
      <c r="Q41" s="311">
        <v>10940</v>
      </c>
      <c r="R41" s="309">
        <v>742.7</v>
      </c>
      <c r="S41" s="309">
        <v>322</v>
      </c>
      <c r="T41" s="309">
        <v>167</v>
      </c>
      <c r="U41" s="309">
        <v>761.5</v>
      </c>
      <c r="V41" s="310">
        <v>1705.5</v>
      </c>
      <c r="W41" s="311">
        <v>10317</v>
      </c>
      <c r="X41" s="309">
        <v>364.5</v>
      </c>
      <c r="Y41" s="309">
        <v>220</v>
      </c>
      <c r="Z41" s="309">
        <v>116</v>
      </c>
      <c r="AA41" s="309">
        <v>374</v>
      </c>
      <c r="AB41" s="309">
        <v>639</v>
      </c>
      <c r="AC41" s="309">
        <v>621</v>
      </c>
      <c r="AD41" s="309">
        <v>338.3</v>
      </c>
      <c r="AE41" s="309">
        <v>208</v>
      </c>
      <c r="AF41" s="309">
        <v>81</v>
      </c>
      <c r="AG41" s="309">
        <v>372</v>
      </c>
      <c r="AH41" s="309">
        <v>609</v>
      </c>
    </row>
    <row r="42" spans="1:34" x14ac:dyDescent="0.2">
      <c r="A42" s="483"/>
      <c r="B42" s="482" t="s">
        <v>344</v>
      </c>
      <c r="C42" s="301" t="s">
        <v>134</v>
      </c>
      <c r="D42" s="337" t="s">
        <v>23</v>
      </c>
      <c r="E42" s="309">
        <v>739</v>
      </c>
      <c r="F42" s="310">
        <v>2228.3000000000002</v>
      </c>
      <c r="G42" s="309">
        <v>854</v>
      </c>
      <c r="H42" s="309">
        <v>196</v>
      </c>
      <c r="I42" s="310">
        <v>2767</v>
      </c>
      <c r="J42" s="310">
        <v>6542</v>
      </c>
      <c r="K42" s="309">
        <v>2316</v>
      </c>
      <c r="L42" s="310">
        <v>1757.7</v>
      </c>
      <c r="M42" s="309">
        <v>417</v>
      </c>
      <c r="N42" s="309">
        <v>204</v>
      </c>
      <c r="O42" s="310">
        <v>1796.5</v>
      </c>
      <c r="P42" s="310">
        <v>4908</v>
      </c>
      <c r="Q42" s="311">
        <v>7803</v>
      </c>
      <c r="R42" s="309">
        <v>894.3</v>
      </c>
      <c r="S42" s="309">
        <v>225</v>
      </c>
      <c r="T42" s="309">
        <v>130</v>
      </c>
      <c r="U42" s="309">
        <v>450</v>
      </c>
      <c r="V42" s="310">
        <v>2031</v>
      </c>
      <c r="W42" s="311">
        <v>9368</v>
      </c>
      <c r="X42" s="309">
        <v>256.7</v>
      </c>
      <c r="Y42" s="309">
        <v>136</v>
      </c>
      <c r="Z42" s="309">
        <v>74</v>
      </c>
      <c r="AA42" s="309">
        <v>230</v>
      </c>
      <c r="AB42" s="309">
        <v>360</v>
      </c>
      <c r="AC42" s="309">
        <v>288</v>
      </c>
      <c r="AD42" s="309">
        <v>246.8</v>
      </c>
      <c r="AE42" s="309">
        <v>130.5</v>
      </c>
      <c r="AF42" s="309">
        <v>56</v>
      </c>
      <c r="AG42" s="309">
        <v>213</v>
      </c>
      <c r="AH42" s="309">
        <v>374</v>
      </c>
    </row>
    <row r="43" spans="1:34" x14ac:dyDescent="0.2">
      <c r="A43" s="483"/>
      <c r="B43" s="482"/>
      <c r="C43" s="301" t="s">
        <v>136</v>
      </c>
      <c r="D43" s="337" t="s">
        <v>196</v>
      </c>
      <c r="E43" s="309">
        <v>613</v>
      </c>
      <c r="F43" s="310">
        <v>1308.9000000000001</v>
      </c>
      <c r="G43" s="309">
        <v>1033</v>
      </c>
      <c r="H43" s="309">
        <v>314</v>
      </c>
      <c r="I43" s="310">
        <v>1732</v>
      </c>
      <c r="J43" s="310">
        <v>2735</v>
      </c>
      <c r="K43" s="309">
        <v>1893</v>
      </c>
      <c r="L43" s="310">
        <v>1227.7</v>
      </c>
      <c r="M43" s="309">
        <v>855</v>
      </c>
      <c r="N43" s="309">
        <v>297</v>
      </c>
      <c r="O43" s="310">
        <v>1643</v>
      </c>
      <c r="P43" s="310">
        <v>2794</v>
      </c>
      <c r="Q43" s="311">
        <v>6780</v>
      </c>
      <c r="R43" s="309">
        <v>793.9</v>
      </c>
      <c r="S43" s="309">
        <v>350</v>
      </c>
      <c r="T43" s="309">
        <v>182</v>
      </c>
      <c r="U43" s="309">
        <v>1001.5</v>
      </c>
      <c r="V43" s="310">
        <v>1922</v>
      </c>
      <c r="W43" s="311">
        <v>7954</v>
      </c>
      <c r="X43" s="309">
        <v>381.3</v>
      </c>
      <c r="Y43" s="309">
        <v>205</v>
      </c>
      <c r="Z43" s="309">
        <v>113</v>
      </c>
      <c r="AA43" s="309">
        <v>356</v>
      </c>
      <c r="AB43" s="309">
        <v>724</v>
      </c>
      <c r="AC43" s="309">
        <v>305</v>
      </c>
      <c r="AD43" s="309">
        <v>316.60000000000002</v>
      </c>
      <c r="AE43" s="309">
        <v>222</v>
      </c>
      <c r="AF43" s="309">
        <v>105</v>
      </c>
      <c r="AG43" s="309">
        <v>340</v>
      </c>
      <c r="AH43" s="309">
        <v>610</v>
      </c>
    </row>
    <row r="44" spans="1:34" x14ac:dyDescent="0.2">
      <c r="A44" s="483"/>
      <c r="B44" s="337" t="s">
        <v>275</v>
      </c>
      <c r="C44" s="301" t="s">
        <v>141</v>
      </c>
      <c r="D44" s="337" t="s">
        <v>46</v>
      </c>
      <c r="E44" s="311">
        <v>3474</v>
      </c>
      <c r="F44" s="309">
        <v>921.4</v>
      </c>
      <c r="G44" s="309">
        <v>509.5</v>
      </c>
      <c r="H44" s="309">
        <v>184</v>
      </c>
      <c r="I44" s="309">
        <v>1328</v>
      </c>
      <c r="J44" s="310">
        <v>2046</v>
      </c>
      <c r="K44" s="311">
        <v>8428</v>
      </c>
      <c r="L44" s="309">
        <v>919.4</v>
      </c>
      <c r="M44" s="309">
        <v>537.5</v>
      </c>
      <c r="N44" s="309">
        <v>281</v>
      </c>
      <c r="O44" s="309">
        <v>1308</v>
      </c>
      <c r="P44" s="310">
        <v>1909</v>
      </c>
      <c r="Q44" s="311">
        <v>10035</v>
      </c>
      <c r="R44" s="309">
        <v>637</v>
      </c>
      <c r="S44" s="309">
        <v>374</v>
      </c>
      <c r="T44" s="309">
        <v>177</v>
      </c>
      <c r="U44" s="309">
        <v>735</v>
      </c>
      <c r="V44" s="310">
        <v>1539</v>
      </c>
      <c r="W44" s="311">
        <v>12739</v>
      </c>
      <c r="X44" s="309">
        <v>221</v>
      </c>
      <c r="Y44" s="309">
        <v>111</v>
      </c>
      <c r="Z44" s="309">
        <v>57</v>
      </c>
      <c r="AA44" s="309">
        <v>238</v>
      </c>
      <c r="AB44" s="309">
        <v>456</v>
      </c>
      <c r="AC44" s="309">
        <v>404</v>
      </c>
      <c r="AD44" s="309">
        <v>237.7</v>
      </c>
      <c r="AE44" s="309">
        <v>132</v>
      </c>
      <c r="AF44" s="309">
        <v>47</v>
      </c>
      <c r="AG44" s="309">
        <v>308.5</v>
      </c>
      <c r="AH44" s="309">
        <v>525</v>
      </c>
    </row>
    <row r="45" spans="1:34" x14ac:dyDescent="0.2">
      <c r="A45" s="483"/>
      <c r="B45" s="337" t="s">
        <v>276</v>
      </c>
      <c r="C45" s="301" t="s">
        <v>421</v>
      </c>
      <c r="D45" s="337" t="s">
        <v>21</v>
      </c>
      <c r="E45" s="311">
        <v>1619</v>
      </c>
      <c r="F45" s="309">
        <v>1425</v>
      </c>
      <c r="G45" s="309">
        <v>644</v>
      </c>
      <c r="H45" s="309">
        <v>182</v>
      </c>
      <c r="I45" s="309">
        <v>1766</v>
      </c>
      <c r="J45" s="310">
        <v>3827</v>
      </c>
      <c r="K45" s="311">
        <v>6495</v>
      </c>
      <c r="L45" s="309">
        <v>1712.4</v>
      </c>
      <c r="M45" s="309">
        <v>1079</v>
      </c>
      <c r="N45" s="309">
        <v>383</v>
      </c>
      <c r="O45" s="309">
        <v>2124</v>
      </c>
      <c r="P45" s="310">
        <v>4224</v>
      </c>
      <c r="Q45" s="311">
        <v>6078</v>
      </c>
      <c r="R45" s="309">
        <v>959.3</v>
      </c>
      <c r="S45" s="309">
        <v>426</v>
      </c>
      <c r="T45" s="309">
        <v>193</v>
      </c>
      <c r="U45" s="309">
        <v>1143</v>
      </c>
      <c r="V45" s="310">
        <v>2478</v>
      </c>
      <c r="W45" s="311">
        <v>8033</v>
      </c>
      <c r="X45" s="309">
        <v>358.7</v>
      </c>
      <c r="Y45" s="309">
        <v>189</v>
      </c>
      <c r="Z45" s="309">
        <v>97</v>
      </c>
      <c r="AA45" s="309">
        <v>370</v>
      </c>
      <c r="AB45" s="309">
        <v>648</v>
      </c>
      <c r="AC45" s="309">
        <v>217</v>
      </c>
      <c r="AD45" s="309">
        <v>307</v>
      </c>
      <c r="AE45" s="309">
        <v>186</v>
      </c>
      <c r="AF45" s="309">
        <v>82</v>
      </c>
      <c r="AG45" s="309">
        <v>392</v>
      </c>
      <c r="AH45" s="309">
        <v>633</v>
      </c>
    </row>
    <row r="46" spans="1:34" x14ac:dyDescent="0.2">
      <c r="A46" s="483"/>
      <c r="B46" s="482" t="s">
        <v>277</v>
      </c>
      <c r="C46" s="301" t="s">
        <v>380</v>
      </c>
      <c r="D46" s="337" t="s">
        <v>60</v>
      </c>
      <c r="E46" s="311">
        <v>3087</v>
      </c>
      <c r="F46" s="309">
        <v>1942.5</v>
      </c>
      <c r="G46" s="309">
        <v>798</v>
      </c>
      <c r="H46" s="309">
        <v>146</v>
      </c>
      <c r="I46" s="309">
        <v>2699</v>
      </c>
      <c r="J46" s="310">
        <v>5784</v>
      </c>
      <c r="K46" s="311">
        <v>2605</v>
      </c>
      <c r="L46" s="309">
        <v>2084.3000000000002</v>
      </c>
      <c r="M46" s="309">
        <v>916</v>
      </c>
      <c r="N46" s="309">
        <v>227</v>
      </c>
      <c r="O46" s="309">
        <v>2830</v>
      </c>
      <c r="P46" s="310">
        <v>6030</v>
      </c>
      <c r="Q46" s="311">
        <v>17235</v>
      </c>
      <c r="R46" s="309">
        <v>1299.0999999999999</v>
      </c>
      <c r="S46" s="309">
        <v>407</v>
      </c>
      <c r="T46" s="309">
        <v>172</v>
      </c>
      <c r="U46" s="309">
        <v>1295</v>
      </c>
      <c r="V46" s="310">
        <v>3701</v>
      </c>
      <c r="W46" s="311">
        <v>18197</v>
      </c>
      <c r="X46" s="309">
        <v>547.1</v>
      </c>
      <c r="Y46" s="309">
        <v>255</v>
      </c>
      <c r="Z46" s="309">
        <v>110</v>
      </c>
      <c r="AA46" s="309">
        <v>582</v>
      </c>
      <c r="AB46" s="309">
        <v>1221</v>
      </c>
      <c r="AC46" s="311">
        <v>489</v>
      </c>
      <c r="AD46" s="309">
        <v>385.9</v>
      </c>
      <c r="AE46" s="309">
        <v>182</v>
      </c>
      <c r="AF46" s="309">
        <v>74</v>
      </c>
      <c r="AG46" s="309">
        <v>412</v>
      </c>
      <c r="AH46" s="309">
        <v>814</v>
      </c>
    </row>
    <row r="47" spans="1:34" x14ac:dyDescent="0.2">
      <c r="A47" s="483"/>
      <c r="B47" s="482"/>
      <c r="C47" s="301" t="s">
        <v>381</v>
      </c>
      <c r="D47" s="337" t="s">
        <v>40</v>
      </c>
      <c r="E47" s="309">
        <v>1052</v>
      </c>
      <c r="F47" s="309">
        <v>345.4</v>
      </c>
      <c r="G47" s="309">
        <v>194</v>
      </c>
      <c r="H47" s="309">
        <v>69</v>
      </c>
      <c r="I47" s="309">
        <v>383.5</v>
      </c>
      <c r="J47" s="309">
        <v>910</v>
      </c>
      <c r="K47" s="309">
        <v>5901</v>
      </c>
      <c r="L47" s="309">
        <v>333.8</v>
      </c>
      <c r="M47" s="309">
        <v>222</v>
      </c>
      <c r="N47" s="309">
        <v>120</v>
      </c>
      <c r="O47" s="309">
        <v>387</v>
      </c>
      <c r="P47" s="309">
        <v>727</v>
      </c>
      <c r="Q47" s="311">
        <v>11616</v>
      </c>
      <c r="R47" s="309">
        <v>248.3</v>
      </c>
      <c r="S47" s="309">
        <v>171</v>
      </c>
      <c r="T47" s="309">
        <v>94</v>
      </c>
      <c r="U47" s="309">
        <v>290</v>
      </c>
      <c r="V47" s="309">
        <v>480</v>
      </c>
      <c r="W47" s="311">
        <v>12328</v>
      </c>
      <c r="X47" s="309">
        <v>166</v>
      </c>
      <c r="Y47" s="309">
        <v>123</v>
      </c>
      <c r="Z47" s="309">
        <v>67</v>
      </c>
      <c r="AA47" s="309">
        <v>212</v>
      </c>
      <c r="AB47" s="309">
        <v>328</v>
      </c>
      <c r="AC47" s="309">
        <v>199</v>
      </c>
      <c r="AD47" s="309">
        <v>182.2</v>
      </c>
      <c r="AE47" s="309">
        <v>120</v>
      </c>
      <c r="AF47" s="309">
        <v>48</v>
      </c>
      <c r="AG47" s="309">
        <v>258</v>
      </c>
      <c r="AH47" s="309">
        <v>415</v>
      </c>
    </row>
    <row r="48" spans="1:34" ht="12.75" customHeight="1" x14ac:dyDescent="0.2">
      <c r="A48" s="483"/>
      <c r="B48" s="482" t="s">
        <v>278</v>
      </c>
      <c r="C48" s="301" t="s">
        <v>383</v>
      </c>
      <c r="D48" s="337" t="s">
        <v>197</v>
      </c>
      <c r="E48" s="311">
        <v>2379</v>
      </c>
      <c r="F48" s="309">
        <v>1445.9</v>
      </c>
      <c r="G48" s="309">
        <v>730</v>
      </c>
      <c r="H48" s="309">
        <v>226</v>
      </c>
      <c r="I48" s="309">
        <v>1764</v>
      </c>
      <c r="J48" s="310">
        <v>3419</v>
      </c>
      <c r="K48" s="311">
        <v>7724</v>
      </c>
      <c r="L48" s="309">
        <v>1514.3</v>
      </c>
      <c r="M48" s="309">
        <v>901</v>
      </c>
      <c r="N48" s="309">
        <v>344</v>
      </c>
      <c r="O48" s="309">
        <v>1808.5</v>
      </c>
      <c r="P48" s="310">
        <v>3508</v>
      </c>
      <c r="Q48" s="311">
        <v>8255</v>
      </c>
      <c r="R48" s="309">
        <v>893</v>
      </c>
      <c r="S48" s="309">
        <v>362</v>
      </c>
      <c r="T48" s="309">
        <v>132</v>
      </c>
      <c r="U48" s="309">
        <v>1043</v>
      </c>
      <c r="V48" s="310">
        <v>2187</v>
      </c>
      <c r="W48" s="311">
        <v>7732</v>
      </c>
      <c r="X48" s="309">
        <v>246.2</v>
      </c>
      <c r="Y48" s="309">
        <v>122</v>
      </c>
      <c r="Z48" s="309">
        <v>61</v>
      </c>
      <c r="AA48" s="309">
        <v>293</v>
      </c>
      <c r="AB48" s="309">
        <v>519</v>
      </c>
      <c r="AC48" s="311">
        <v>129</v>
      </c>
      <c r="AD48" s="309">
        <v>287.39999999999998</v>
      </c>
      <c r="AE48" s="309">
        <v>187</v>
      </c>
      <c r="AF48" s="309">
        <v>75</v>
      </c>
      <c r="AG48" s="309">
        <v>363</v>
      </c>
      <c r="AH48" s="309">
        <v>592</v>
      </c>
    </row>
    <row r="49" spans="1:34" x14ac:dyDescent="0.2">
      <c r="A49" s="483"/>
      <c r="B49" s="482"/>
      <c r="C49" s="301" t="s">
        <v>146</v>
      </c>
      <c r="D49" s="337" t="s">
        <v>198</v>
      </c>
      <c r="E49" s="311">
        <v>810</v>
      </c>
      <c r="F49" s="309">
        <v>809.1</v>
      </c>
      <c r="G49" s="309">
        <v>631</v>
      </c>
      <c r="H49" s="309">
        <v>185</v>
      </c>
      <c r="I49" s="309">
        <v>1056</v>
      </c>
      <c r="J49" s="310">
        <v>1570.5</v>
      </c>
      <c r="K49" s="311">
        <v>5042</v>
      </c>
      <c r="L49" s="309">
        <v>584.70000000000005</v>
      </c>
      <c r="M49" s="309">
        <v>276.5</v>
      </c>
      <c r="N49" s="309">
        <v>126</v>
      </c>
      <c r="O49" s="309">
        <v>874</v>
      </c>
      <c r="P49" s="310">
        <v>1381</v>
      </c>
      <c r="Q49" s="311">
        <v>9262</v>
      </c>
      <c r="R49" s="309">
        <v>408.2</v>
      </c>
      <c r="S49" s="309">
        <v>165</v>
      </c>
      <c r="T49" s="309">
        <v>87</v>
      </c>
      <c r="U49" s="309">
        <v>379</v>
      </c>
      <c r="V49" s="309">
        <v>1155</v>
      </c>
      <c r="W49" s="311">
        <v>13051</v>
      </c>
      <c r="X49" s="309">
        <v>182.8</v>
      </c>
      <c r="Y49" s="309">
        <v>82</v>
      </c>
      <c r="Z49" s="309">
        <v>31</v>
      </c>
      <c r="AA49" s="309">
        <v>170</v>
      </c>
      <c r="AB49" s="309">
        <v>317</v>
      </c>
      <c r="AC49" s="309">
        <v>544</v>
      </c>
      <c r="AD49" s="309">
        <v>165.8</v>
      </c>
      <c r="AE49" s="309">
        <v>98.5</v>
      </c>
      <c r="AF49" s="309">
        <v>44.5</v>
      </c>
      <c r="AG49" s="309">
        <v>212.5</v>
      </c>
      <c r="AH49" s="309">
        <v>364</v>
      </c>
    </row>
    <row r="50" spans="1:34" ht="15" x14ac:dyDescent="0.25">
      <c r="A50" s="483"/>
      <c r="B50" s="186" t="s">
        <v>454</v>
      </c>
      <c r="C50" s="301" t="s">
        <v>422</v>
      </c>
      <c r="D50" s="409" t="s">
        <v>419</v>
      </c>
      <c r="E50" s="311">
        <v>398</v>
      </c>
      <c r="F50" s="309">
        <v>1351.9</v>
      </c>
      <c r="G50" s="309">
        <v>664.5</v>
      </c>
      <c r="H50" s="309">
        <v>223</v>
      </c>
      <c r="I50" s="309">
        <v>1698</v>
      </c>
      <c r="J50" s="310">
        <v>4017</v>
      </c>
      <c r="K50" s="311">
        <v>1511</v>
      </c>
      <c r="L50" s="309">
        <v>1353.1</v>
      </c>
      <c r="M50" s="309">
        <v>751</v>
      </c>
      <c r="N50" s="309">
        <v>260</v>
      </c>
      <c r="O50" s="309">
        <v>1784</v>
      </c>
      <c r="P50" s="310">
        <v>3520</v>
      </c>
      <c r="Q50" s="311">
        <v>4805</v>
      </c>
      <c r="R50" s="309">
        <v>962</v>
      </c>
      <c r="S50" s="309">
        <v>372</v>
      </c>
      <c r="T50" s="309">
        <v>212</v>
      </c>
      <c r="U50" s="309">
        <v>1249</v>
      </c>
      <c r="V50" s="309">
        <v>2847</v>
      </c>
      <c r="W50" s="311">
        <v>4499</v>
      </c>
      <c r="X50" s="309">
        <v>465</v>
      </c>
      <c r="Y50" s="309">
        <v>221</v>
      </c>
      <c r="Z50" s="309">
        <v>129</v>
      </c>
      <c r="AA50" s="309">
        <v>384</v>
      </c>
      <c r="AB50" s="309">
        <v>955</v>
      </c>
      <c r="AC50" s="309">
        <v>402</v>
      </c>
      <c r="AD50" s="309">
        <v>247.9</v>
      </c>
      <c r="AE50" s="309">
        <v>175</v>
      </c>
      <c r="AF50" s="309">
        <v>89</v>
      </c>
      <c r="AG50" s="309">
        <v>315</v>
      </c>
      <c r="AH50" s="309">
        <v>478</v>
      </c>
    </row>
    <row r="51" spans="1:34" ht="25.5" x14ac:dyDescent="0.2">
      <c r="A51" s="483"/>
      <c r="B51" s="337" t="s">
        <v>279</v>
      </c>
      <c r="C51" s="301" t="s">
        <v>125</v>
      </c>
      <c r="D51" s="337" t="s">
        <v>126</v>
      </c>
      <c r="E51" s="311">
        <v>3188</v>
      </c>
      <c r="F51" s="310">
        <v>1797.9</v>
      </c>
      <c r="G51" s="309">
        <v>995.5</v>
      </c>
      <c r="H51" s="309">
        <v>310.5</v>
      </c>
      <c r="I51" s="310">
        <v>2363.5</v>
      </c>
      <c r="J51" s="310">
        <v>4803</v>
      </c>
      <c r="K51" s="311">
        <v>8978</v>
      </c>
      <c r="L51" s="310">
        <v>1502.1</v>
      </c>
      <c r="M51" s="309">
        <v>543.5</v>
      </c>
      <c r="N51" s="309">
        <v>260</v>
      </c>
      <c r="O51" s="310">
        <v>1696</v>
      </c>
      <c r="P51" s="310">
        <v>4345</v>
      </c>
      <c r="Q51" s="311">
        <v>10141</v>
      </c>
      <c r="R51" s="310">
        <v>1026.5999999999999</v>
      </c>
      <c r="S51" s="309">
        <v>348</v>
      </c>
      <c r="T51" s="309">
        <v>175</v>
      </c>
      <c r="U51" s="310">
        <v>1049</v>
      </c>
      <c r="V51" s="310">
        <v>2922</v>
      </c>
      <c r="W51" s="311">
        <v>14568</v>
      </c>
      <c r="X51" s="309">
        <v>421.9</v>
      </c>
      <c r="Y51" s="309">
        <v>190</v>
      </c>
      <c r="Z51" s="309">
        <v>83</v>
      </c>
      <c r="AA51" s="309">
        <v>364</v>
      </c>
      <c r="AB51" s="310">
        <v>684</v>
      </c>
      <c r="AC51" s="311">
        <v>627</v>
      </c>
      <c r="AD51" s="309">
        <v>328.6</v>
      </c>
      <c r="AE51" s="309">
        <v>174</v>
      </c>
      <c r="AF51" s="309">
        <v>70</v>
      </c>
      <c r="AG51" s="309">
        <v>393</v>
      </c>
      <c r="AH51" s="309">
        <v>678</v>
      </c>
    </row>
    <row r="52" spans="1:34" ht="25.5" x14ac:dyDescent="0.2">
      <c r="A52" s="483"/>
      <c r="B52" s="337" t="s">
        <v>280</v>
      </c>
      <c r="C52" s="301" t="s">
        <v>115</v>
      </c>
      <c r="D52" s="337" t="s">
        <v>172</v>
      </c>
      <c r="E52" s="311">
        <v>1937</v>
      </c>
      <c r="F52" s="310">
        <v>2257.1999999999998</v>
      </c>
      <c r="G52" s="309">
        <v>936</v>
      </c>
      <c r="H52" s="309">
        <v>174</v>
      </c>
      <c r="I52" s="310">
        <v>2899</v>
      </c>
      <c r="J52" s="310">
        <v>6693</v>
      </c>
      <c r="K52" s="311">
        <v>6416</v>
      </c>
      <c r="L52" s="310">
        <v>2392.6999999999998</v>
      </c>
      <c r="M52" s="309">
        <v>1175.5</v>
      </c>
      <c r="N52" s="309">
        <v>385</v>
      </c>
      <c r="O52" s="310">
        <v>2964.5</v>
      </c>
      <c r="P52" s="310">
        <v>6582</v>
      </c>
      <c r="Q52" s="311">
        <v>13564</v>
      </c>
      <c r="R52" s="310">
        <v>1516.9</v>
      </c>
      <c r="S52" s="309">
        <v>554</v>
      </c>
      <c r="T52" s="309">
        <v>263</v>
      </c>
      <c r="U52" s="310">
        <v>1446</v>
      </c>
      <c r="V52" s="310">
        <v>4098</v>
      </c>
      <c r="W52" s="311">
        <v>11580</v>
      </c>
      <c r="X52" s="309">
        <v>678.4</v>
      </c>
      <c r="Y52" s="309">
        <v>298</v>
      </c>
      <c r="Z52" s="309">
        <v>144</v>
      </c>
      <c r="AA52" s="309">
        <v>567</v>
      </c>
      <c r="AB52" s="310">
        <v>1239</v>
      </c>
      <c r="AC52" s="311">
        <v>1777</v>
      </c>
      <c r="AD52" s="309">
        <v>390.5</v>
      </c>
      <c r="AE52" s="309">
        <v>166</v>
      </c>
      <c r="AF52" s="309">
        <v>63</v>
      </c>
      <c r="AG52" s="309">
        <v>421</v>
      </c>
      <c r="AH52" s="309">
        <v>749</v>
      </c>
    </row>
    <row r="53" spans="1:34" x14ac:dyDescent="0.2">
      <c r="A53" s="483"/>
      <c r="B53" s="482" t="s">
        <v>2</v>
      </c>
      <c r="C53" s="482"/>
      <c r="D53" s="482"/>
      <c r="E53" s="311">
        <v>37454</v>
      </c>
      <c r="F53" s="309">
        <v>1473.8</v>
      </c>
      <c r="G53" s="309">
        <v>628</v>
      </c>
      <c r="H53" s="309">
        <v>188</v>
      </c>
      <c r="I53" s="310">
        <v>1676</v>
      </c>
      <c r="J53" s="310">
        <v>4088</v>
      </c>
      <c r="K53" s="311">
        <v>122028</v>
      </c>
      <c r="L53" s="309">
        <v>1238.9000000000001</v>
      </c>
      <c r="M53" s="309">
        <v>484</v>
      </c>
      <c r="N53" s="309">
        <v>203</v>
      </c>
      <c r="O53" s="310">
        <v>1447</v>
      </c>
      <c r="P53" s="310">
        <v>3134</v>
      </c>
      <c r="Q53" s="311">
        <v>271021</v>
      </c>
      <c r="R53" s="309">
        <v>733</v>
      </c>
      <c r="S53" s="309">
        <v>270</v>
      </c>
      <c r="T53" s="309">
        <v>126</v>
      </c>
      <c r="U53" s="309">
        <v>615</v>
      </c>
      <c r="V53" s="310">
        <v>1678</v>
      </c>
      <c r="W53" s="311">
        <v>245641</v>
      </c>
      <c r="X53" s="309">
        <v>316.60000000000002</v>
      </c>
      <c r="Y53" s="309">
        <v>154</v>
      </c>
      <c r="Z53" s="309">
        <v>75</v>
      </c>
      <c r="AA53" s="309">
        <v>301</v>
      </c>
      <c r="AB53" s="309">
        <v>572</v>
      </c>
      <c r="AC53" s="311">
        <v>10972</v>
      </c>
      <c r="AD53" s="309">
        <v>274.5</v>
      </c>
      <c r="AE53" s="309">
        <v>139</v>
      </c>
      <c r="AF53" s="309">
        <v>56</v>
      </c>
      <c r="AG53" s="309">
        <v>301</v>
      </c>
      <c r="AH53" s="309">
        <v>546</v>
      </c>
    </row>
    <row r="54" spans="1:34" ht="38.25" x14ac:dyDescent="0.2">
      <c r="A54" s="483" t="s">
        <v>223</v>
      </c>
      <c r="B54" s="337" t="s">
        <v>281</v>
      </c>
      <c r="C54" s="301" t="s">
        <v>118</v>
      </c>
      <c r="D54" s="337" t="s">
        <v>217</v>
      </c>
      <c r="E54" s="311">
        <v>4485</v>
      </c>
      <c r="F54" s="309">
        <v>1728.8</v>
      </c>
      <c r="G54" s="309">
        <v>922</v>
      </c>
      <c r="H54" s="309">
        <v>255</v>
      </c>
      <c r="I54" s="310">
        <v>2460</v>
      </c>
      <c r="J54" s="310">
        <v>4734</v>
      </c>
      <c r="K54" s="311">
        <v>8807</v>
      </c>
      <c r="L54" s="309">
        <v>1411.2</v>
      </c>
      <c r="M54" s="309">
        <v>646</v>
      </c>
      <c r="N54" s="309">
        <v>289</v>
      </c>
      <c r="O54" s="310">
        <v>1685</v>
      </c>
      <c r="P54" s="310">
        <v>3998</v>
      </c>
      <c r="Q54" s="311">
        <v>12486</v>
      </c>
      <c r="R54" s="309">
        <v>1260.5999999999999</v>
      </c>
      <c r="S54" s="309">
        <v>411.5</v>
      </c>
      <c r="T54" s="309">
        <v>195</v>
      </c>
      <c r="U54" s="310">
        <v>1405</v>
      </c>
      <c r="V54" s="310">
        <v>4021</v>
      </c>
      <c r="W54" s="311">
        <v>11677</v>
      </c>
      <c r="X54" s="309">
        <v>614.70000000000005</v>
      </c>
      <c r="Y54" s="309">
        <v>221</v>
      </c>
      <c r="Z54" s="309">
        <v>113</v>
      </c>
      <c r="AA54" s="309">
        <v>446</v>
      </c>
      <c r="AB54" s="310">
        <v>1398</v>
      </c>
      <c r="AC54" s="311">
        <v>516</v>
      </c>
      <c r="AD54" s="309">
        <v>314.2</v>
      </c>
      <c r="AE54" s="309">
        <v>182</v>
      </c>
      <c r="AF54" s="309">
        <v>80</v>
      </c>
      <c r="AG54" s="309">
        <v>325.5</v>
      </c>
      <c r="AH54" s="309">
        <v>586</v>
      </c>
    </row>
    <row r="55" spans="1:34" ht="25.5" x14ac:dyDescent="0.2">
      <c r="A55" s="483"/>
      <c r="B55" s="337" t="s">
        <v>282</v>
      </c>
      <c r="C55" s="301" t="s">
        <v>462</v>
      </c>
      <c r="D55" s="337" t="s">
        <v>47</v>
      </c>
      <c r="E55" s="311">
        <v>3667</v>
      </c>
      <c r="F55" s="309">
        <v>982.9</v>
      </c>
      <c r="G55" s="309">
        <v>480</v>
      </c>
      <c r="H55" s="309">
        <v>251</v>
      </c>
      <c r="I55" s="309">
        <v>1291</v>
      </c>
      <c r="J55" s="310">
        <v>2593</v>
      </c>
      <c r="K55" s="311">
        <v>15770</v>
      </c>
      <c r="L55" s="309">
        <v>861.3</v>
      </c>
      <c r="M55" s="309">
        <v>448</v>
      </c>
      <c r="N55" s="309">
        <v>257</v>
      </c>
      <c r="O55" s="309">
        <v>1030</v>
      </c>
      <c r="P55" s="310">
        <v>2144.5</v>
      </c>
      <c r="Q55" s="311">
        <v>11741</v>
      </c>
      <c r="R55" s="309">
        <v>413.2</v>
      </c>
      <c r="S55" s="309">
        <v>215</v>
      </c>
      <c r="T55" s="309">
        <v>122</v>
      </c>
      <c r="U55" s="309">
        <v>400</v>
      </c>
      <c r="V55" s="310">
        <v>738</v>
      </c>
      <c r="W55" s="311">
        <v>7575</v>
      </c>
      <c r="X55" s="309">
        <v>243</v>
      </c>
      <c r="Y55" s="309">
        <v>146</v>
      </c>
      <c r="Z55" s="309">
        <v>84</v>
      </c>
      <c r="AA55" s="309">
        <v>256</v>
      </c>
      <c r="AB55" s="309">
        <v>466</v>
      </c>
      <c r="AC55" s="311">
        <v>1321</v>
      </c>
      <c r="AD55" s="309">
        <v>481.6</v>
      </c>
      <c r="AE55" s="309">
        <v>165</v>
      </c>
      <c r="AF55" s="309">
        <v>82</v>
      </c>
      <c r="AG55" s="309">
        <v>402</v>
      </c>
      <c r="AH55" s="309">
        <v>905</v>
      </c>
    </row>
    <row r="56" spans="1:34" ht="25.5" x14ac:dyDescent="0.2">
      <c r="A56" s="483"/>
      <c r="B56" s="337" t="s">
        <v>283</v>
      </c>
      <c r="C56" s="301" t="s">
        <v>387</v>
      </c>
      <c r="D56" s="337" t="s">
        <v>49</v>
      </c>
      <c r="E56" s="311">
        <v>3876</v>
      </c>
      <c r="F56" s="310">
        <v>1067</v>
      </c>
      <c r="G56" s="309">
        <v>407.5</v>
      </c>
      <c r="H56" s="309">
        <v>102</v>
      </c>
      <c r="I56" s="310">
        <v>1460.5</v>
      </c>
      <c r="J56" s="310">
        <v>2972</v>
      </c>
      <c r="K56" s="311">
        <v>8570</v>
      </c>
      <c r="L56" s="310">
        <v>1427.3</v>
      </c>
      <c r="M56" s="309">
        <v>763</v>
      </c>
      <c r="N56" s="309">
        <v>299</v>
      </c>
      <c r="O56" s="310">
        <v>1824</v>
      </c>
      <c r="P56" s="310">
        <v>4071</v>
      </c>
      <c r="Q56" s="311">
        <v>24708</v>
      </c>
      <c r="R56" s="309">
        <v>1251.2</v>
      </c>
      <c r="S56" s="309">
        <v>501</v>
      </c>
      <c r="T56" s="309">
        <v>231</v>
      </c>
      <c r="U56" s="310">
        <v>1578</v>
      </c>
      <c r="V56" s="310">
        <v>3840</v>
      </c>
      <c r="W56" s="311">
        <v>24411</v>
      </c>
      <c r="X56" s="309">
        <v>429.2</v>
      </c>
      <c r="Y56" s="309">
        <v>195</v>
      </c>
      <c r="Z56" s="309">
        <v>90</v>
      </c>
      <c r="AA56" s="309">
        <v>401</v>
      </c>
      <c r="AB56" s="309">
        <v>820</v>
      </c>
      <c r="AC56" s="311">
        <v>1308</v>
      </c>
      <c r="AD56" s="309">
        <v>252.5</v>
      </c>
      <c r="AE56" s="309">
        <v>117</v>
      </c>
      <c r="AF56" s="309">
        <v>60</v>
      </c>
      <c r="AG56" s="309">
        <v>248.5</v>
      </c>
      <c r="AH56" s="309">
        <v>560</v>
      </c>
    </row>
    <row r="57" spans="1:34" ht="25.5" x14ac:dyDescent="0.2">
      <c r="A57" s="483"/>
      <c r="B57" s="337" t="s">
        <v>284</v>
      </c>
      <c r="C57" s="301" t="s">
        <v>163</v>
      </c>
      <c r="D57" s="337" t="s">
        <v>164</v>
      </c>
      <c r="E57" s="311">
        <v>4941</v>
      </c>
      <c r="F57" s="310">
        <v>1750.7</v>
      </c>
      <c r="G57" s="309">
        <v>1024</v>
      </c>
      <c r="H57" s="309">
        <v>330</v>
      </c>
      <c r="I57" s="310">
        <v>2389</v>
      </c>
      <c r="J57" s="310">
        <v>4538</v>
      </c>
      <c r="K57" s="311">
        <v>11364</v>
      </c>
      <c r="L57" s="310">
        <v>1604.9</v>
      </c>
      <c r="M57" s="309">
        <v>711.5</v>
      </c>
      <c r="N57" s="309">
        <v>296</v>
      </c>
      <c r="O57" s="310">
        <v>1951</v>
      </c>
      <c r="P57" s="310">
        <v>4440</v>
      </c>
      <c r="Q57" s="311">
        <v>16611</v>
      </c>
      <c r="R57" s="310">
        <v>1023.5</v>
      </c>
      <c r="S57" s="309">
        <v>387</v>
      </c>
      <c r="T57" s="309">
        <v>205</v>
      </c>
      <c r="U57" s="310">
        <v>982</v>
      </c>
      <c r="V57" s="310">
        <v>2819</v>
      </c>
      <c r="W57" s="311">
        <v>11301</v>
      </c>
      <c r="X57" s="309">
        <v>454.5</v>
      </c>
      <c r="Y57" s="309">
        <v>199</v>
      </c>
      <c r="Z57" s="309">
        <v>100</v>
      </c>
      <c r="AA57" s="309">
        <v>403</v>
      </c>
      <c r="AB57" s="309">
        <v>813</v>
      </c>
      <c r="AC57" s="311">
        <v>10855</v>
      </c>
      <c r="AD57" s="309">
        <v>110</v>
      </c>
      <c r="AE57" s="309">
        <v>41</v>
      </c>
      <c r="AF57" s="309">
        <v>15</v>
      </c>
      <c r="AG57" s="309">
        <v>121</v>
      </c>
      <c r="AH57" s="309">
        <v>267</v>
      </c>
    </row>
    <row r="58" spans="1:34" x14ac:dyDescent="0.2">
      <c r="A58" s="483"/>
      <c r="B58" s="482" t="s">
        <v>2</v>
      </c>
      <c r="C58" s="482"/>
      <c r="D58" s="482"/>
      <c r="E58" s="311">
        <v>16969</v>
      </c>
      <c r="F58" s="310">
        <v>1422.8</v>
      </c>
      <c r="G58" s="309">
        <v>707</v>
      </c>
      <c r="H58" s="309">
        <v>233</v>
      </c>
      <c r="I58" s="310">
        <v>1787</v>
      </c>
      <c r="J58" s="310">
        <v>4001</v>
      </c>
      <c r="K58" s="311">
        <v>44511</v>
      </c>
      <c r="L58" s="310">
        <v>1268.9000000000001</v>
      </c>
      <c r="M58" s="309">
        <v>554</v>
      </c>
      <c r="N58" s="309">
        <v>280</v>
      </c>
      <c r="O58" s="310">
        <v>1536</v>
      </c>
      <c r="P58" s="310">
        <v>3338</v>
      </c>
      <c r="Q58" s="311">
        <v>65546</v>
      </c>
      <c r="R58" s="309">
        <v>1045.2</v>
      </c>
      <c r="S58" s="309">
        <v>382</v>
      </c>
      <c r="T58" s="309">
        <v>184</v>
      </c>
      <c r="U58" s="310">
        <v>1128</v>
      </c>
      <c r="V58" s="310">
        <v>3068</v>
      </c>
      <c r="W58" s="311">
        <v>54964</v>
      </c>
      <c r="X58" s="309">
        <v>448.2</v>
      </c>
      <c r="Y58" s="309">
        <v>191</v>
      </c>
      <c r="Z58" s="309">
        <v>95</v>
      </c>
      <c r="AA58" s="309">
        <v>388</v>
      </c>
      <c r="AB58" s="309">
        <v>823</v>
      </c>
      <c r="AC58" s="311">
        <v>14000</v>
      </c>
      <c r="AD58" s="309">
        <v>165.9</v>
      </c>
      <c r="AE58" s="309">
        <v>59</v>
      </c>
      <c r="AF58" s="309">
        <v>19</v>
      </c>
      <c r="AG58" s="309">
        <v>165</v>
      </c>
      <c r="AH58" s="309">
        <v>350</v>
      </c>
    </row>
    <row r="59" spans="1:34" ht="13.5" customHeight="1" x14ac:dyDescent="0.2">
      <c r="A59" s="483" t="s">
        <v>224</v>
      </c>
      <c r="B59" s="482" t="s">
        <v>339</v>
      </c>
      <c r="C59" s="301" t="s">
        <v>120</v>
      </c>
      <c r="D59" s="337" t="s">
        <v>22</v>
      </c>
      <c r="E59" s="309">
        <v>43</v>
      </c>
      <c r="F59" s="309">
        <v>118.4</v>
      </c>
      <c r="G59" s="309">
        <v>87</v>
      </c>
      <c r="H59" s="309">
        <v>56</v>
      </c>
      <c r="I59" s="309">
        <v>193</v>
      </c>
      <c r="J59" s="309">
        <v>224</v>
      </c>
      <c r="K59" s="309">
        <v>648</v>
      </c>
      <c r="L59" s="309">
        <v>101</v>
      </c>
      <c r="M59" s="309">
        <v>75</v>
      </c>
      <c r="N59" s="309">
        <v>42</v>
      </c>
      <c r="O59" s="309">
        <v>133.5</v>
      </c>
      <c r="P59" s="309">
        <v>217</v>
      </c>
      <c r="Q59" s="309">
        <v>17194</v>
      </c>
      <c r="R59" s="309">
        <v>86.3</v>
      </c>
      <c r="S59" s="309">
        <v>66</v>
      </c>
      <c r="T59" s="309">
        <v>32</v>
      </c>
      <c r="U59" s="309">
        <v>115</v>
      </c>
      <c r="V59" s="309">
        <v>178</v>
      </c>
      <c r="W59" s="311">
        <v>17656</v>
      </c>
      <c r="X59" s="309">
        <v>86</v>
      </c>
      <c r="Y59" s="309">
        <v>66</v>
      </c>
      <c r="Z59" s="309">
        <v>31</v>
      </c>
      <c r="AA59" s="309">
        <v>120</v>
      </c>
      <c r="AB59" s="309">
        <v>177</v>
      </c>
      <c r="AC59" s="311">
        <v>14870</v>
      </c>
      <c r="AD59" s="309">
        <v>99.2</v>
      </c>
      <c r="AE59" s="309">
        <v>81</v>
      </c>
      <c r="AF59" s="309">
        <v>47</v>
      </c>
      <c r="AG59" s="309">
        <v>131</v>
      </c>
      <c r="AH59" s="309">
        <v>195</v>
      </c>
    </row>
    <row r="60" spans="1:34" x14ac:dyDescent="0.2">
      <c r="A60" s="483"/>
      <c r="B60" s="482"/>
      <c r="C60" s="301" t="s">
        <v>123</v>
      </c>
      <c r="D60" s="337" t="s">
        <v>34</v>
      </c>
      <c r="E60" s="309">
        <v>90</v>
      </c>
      <c r="F60" s="309">
        <v>672.3</v>
      </c>
      <c r="G60" s="309">
        <v>258</v>
      </c>
      <c r="H60" s="309">
        <v>104</v>
      </c>
      <c r="I60" s="309">
        <v>725</v>
      </c>
      <c r="J60" s="309">
        <v>1967</v>
      </c>
      <c r="K60" s="309">
        <v>3079</v>
      </c>
      <c r="L60" s="309">
        <v>418.2</v>
      </c>
      <c r="M60" s="309">
        <v>149</v>
      </c>
      <c r="N60" s="309">
        <v>80</v>
      </c>
      <c r="O60" s="309">
        <v>322</v>
      </c>
      <c r="P60" s="309">
        <v>1196</v>
      </c>
      <c r="Q60" s="311">
        <v>7484</v>
      </c>
      <c r="R60" s="309">
        <v>293</v>
      </c>
      <c r="S60" s="309">
        <v>152</v>
      </c>
      <c r="T60" s="309">
        <v>86</v>
      </c>
      <c r="U60" s="309">
        <v>261</v>
      </c>
      <c r="V60" s="309">
        <v>486</v>
      </c>
      <c r="W60" s="311">
        <v>9949</v>
      </c>
      <c r="X60" s="309">
        <v>137.5</v>
      </c>
      <c r="Y60" s="309">
        <v>103</v>
      </c>
      <c r="Z60" s="309">
        <v>46</v>
      </c>
      <c r="AA60" s="309">
        <v>173</v>
      </c>
      <c r="AB60" s="309">
        <v>261</v>
      </c>
      <c r="AC60" s="309">
        <v>360</v>
      </c>
      <c r="AD60" s="309">
        <v>108</v>
      </c>
      <c r="AE60" s="309">
        <v>70.5</v>
      </c>
      <c r="AF60" s="309">
        <v>27.5</v>
      </c>
      <c r="AG60" s="309">
        <v>150.5</v>
      </c>
      <c r="AH60" s="309">
        <v>251.5</v>
      </c>
    </row>
    <row r="61" spans="1:34" x14ac:dyDescent="0.2">
      <c r="A61" s="483"/>
      <c r="B61" s="337" t="s">
        <v>340</v>
      </c>
      <c r="C61" s="301" t="s">
        <v>376</v>
      </c>
      <c r="D61" s="337" t="s">
        <v>377</v>
      </c>
      <c r="E61" s="309">
        <v>12</v>
      </c>
      <c r="F61" s="309">
        <v>69.599999999999994</v>
      </c>
      <c r="G61" s="309">
        <v>67</v>
      </c>
      <c r="H61" s="309">
        <v>36.5</v>
      </c>
      <c r="I61" s="309">
        <v>98.5</v>
      </c>
      <c r="J61" s="309">
        <v>121</v>
      </c>
      <c r="K61" s="309">
        <v>593</v>
      </c>
      <c r="L61" s="309">
        <v>163.30000000000001</v>
      </c>
      <c r="M61" s="309">
        <v>147</v>
      </c>
      <c r="N61" s="309">
        <v>80</v>
      </c>
      <c r="O61" s="309">
        <v>217</v>
      </c>
      <c r="P61" s="309">
        <v>302</v>
      </c>
      <c r="Q61" s="311">
        <v>3582</v>
      </c>
      <c r="R61" s="309">
        <v>143.9</v>
      </c>
      <c r="S61" s="309">
        <v>122</v>
      </c>
      <c r="T61" s="309">
        <v>75</v>
      </c>
      <c r="U61" s="309">
        <v>188</v>
      </c>
      <c r="V61" s="309">
        <v>268</v>
      </c>
      <c r="W61" s="311">
        <v>15129</v>
      </c>
      <c r="X61" s="309">
        <v>134.6</v>
      </c>
      <c r="Y61" s="309">
        <v>118</v>
      </c>
      <c r="Z61" s="309">
        <v>71</v>
      </c>
      <c r="AA61" s="309">
        <v>182</v>
      </c>
      <c r="AB61" s="309">
        <v>246</v>
      </c>
      <c r="AC61" s="309">
        <v>313</v>
      </c>
      <c r="AD61" s="309">
        <v>158.5</v>
      </c>
      <c r="AE61" s="309">
        <v>131</v>
      </c>
      <c r="AF61" s="309">
        <v>69</v>
      </c>
      <c r="AG61" s="309">
        <v>238</v>
      </c>
      <c r="AH61" s="309">
        <v>311</v>
      </c>
    </row>
    <row r="62" spans="1:34" x14ac:dyDescent="0.2">
      <c r="A62" s="483"/>
      <c r="B62" s="337" t="s">
        <v>277</v>
      </c>
      <c r="C62" s="301" t="s">
        <v>382</v>
      </c>
      <c r="D62" s="337" t="s">
        <v>41</v>
      </c>
      <c r="E62" s="309">
        <v>1</v>
      </c>
      <c r="F62" s="309">
        <v>44</v>
      </c>
      <c r="G62" s="309">
        <v>44</v>
      </c>
      <c r="H62" s="309">
        <v>44</v>
      </c>
      <c r="I62" s="309">
        <v>44</v>
      </c>
      <c r="J62" s="309">
        <v>44</v>
      </c>
      <c r="K62" s="309">
        <v>1045</v>
      </c>
      <c r="L62" s="309">
        <v>124.2</v>
      </c>
      <c r="M62" s="309">
        <v>114</v>
      </c>
      <c r="N62" s="309">
        <v>75</v>
      </c>
      <c r="O62" s="309">
        <v>159</v>
      </c>
      <c r="P62" s="309">
        <v>211</v>
      </c>
      <c r="Q62" s="309">
        <v>832</v>
      </c>
      <c r="R62" s="309">
        <v>121.7</v>
      </c>
      <c r="S62" s="309">
        <v>110.5</v>
      </c>
      <c r="T62" s="309">
        <v>73</v>
      </c>
      <c r="U62" s="309">
        <v>156.5</v>
      </c>
      <c r="V62" s="309">
        <v>206</v>
      </c>
      <c r="W62" s="311">
        <v>12693</v>
      </c>
      <c r="X62" s="309">
        <v>96.6</v>
      </c>
      <c r="Y62" s="309">
        <v>81</v>
      </c>
      <c r="Z62" s="309">
        <v>54</v>
      </c>
      <c r="AA62" s="309">
        <v>123</v>
      </c>
      <c r="AB62" s="309">
        <v>176</v>
      </c>
      <c r="AC62" s="309">
        <v>1434</v>
      </c>
      <c r="AD62" s="309">
        <v>142.19999999999999</v>
      </c>
      <c r="AE62" s="309">
        <v>112</v>
      </c>
      <c r="AF62" s="309">
        <v>66</v>
      </c>
      <c r="AG62" s="309">
        <v>192</v>
      </c>
      <c r="AH62" s="309">
        <v>281</v>
      </c>
    </row>
    <row r="63" spans="1:34" ht="15" customHeight="1" x14ac:dyDescent="0.2">
      <c r="A63" s="483"/>
      <c r="B63" s="482" t="s">
        <v>281</v>
      </c>
      <c r="C63" s="301" t="s">
        <v>161</v>
      </c>
      <c r="D63" s="337" t="s">
        <v>218</v>
      </c>
      <c r="E63" s="309">
        <v>15</v>
      </c>
      <c r="F63" s="309">
        <v>732.7</v>
      </c>
      <c r="G63" s="309">
        <v>540</v>
      </c>
      <c r="H63" s="309">
        <v>110</v>
      </c>
      <c r="I63" s="310">
        <v>980</v>
      </c>
      <c r="J63" s="310">
        <v>2393</v>
      </c>
      <c r="K63" s="309">
        <v>136</v>
      </c>
      <c r="L63" s="309">
        <v>567.9</v>
      </c>
      <c r="M63" s="309">
        <v>332</v>
      </c>
      <c r="N63" s="309">
        <v>189.5</v>
      </c>
      <c r="O63" s="310">
        <v>874.5</v>
      </c>
      <c r="P63" s="310">
        <v>1407</v>
      </c>
      <c r="Q63" s="309">
        <v>1072</v>
      </c>
      <c r="R63" s="309">
        <v>384.9</v>
      </c>
      <c r="S63" s="309">
        <v>201</v>
      </c>
      <c r="T63" s="309">
        <v>93</v>
      </c>
      <c r="U63" s="309">
        <v>478.5</v>
      </c>
      <c r="V63" s="310">
        <v>1032</v>
      </c>
      <c r="W63" s="311">
        <v>5848</v>
      </c>
      <c r="X63" s="309">
        <v>222.5</v>
      </c>
      <c r="Y63" s="309">
        <v>116.5</v>
      </c>
      <c r="Z63" s="309">
        <v>59</v>
      </c>
      <c r="AA63" s="309">
        <v>211</v>
      </c>
      <c r="AB63" s="309">
        <v>459</v>
      </c>
      <c r="AC63" s="309">
        <v>147</v>
      </c>
      <c r="AD63" s="309">
        <v>91.6</v>
      </c>
      <c r="AE63" s="309">
        <v>67</v>
      </c>
      <c r="AF63" s="309">
        <v>27</v>
      </c>
      <c r="AG63" s="309">
        <v>134</v>
      </c>
      <c r="AH63" s="309">
        <v>211</v>
      </c>
    </row>
    <row r="64" spans="1:34" ht="12.75" customHeight="1" x14ac:dyDescent="0.2">
      <c r="A64" s="483"/>
      <c r="B64" s="482"/>
      <c r="C64" s="301" t="s">
        <v>162</v>
      </c>
      <c r="D64" s="337" t="s">
        <v>219</v>
      </c>
      <c r="E64" s="309">
        <v>15</v>
      </c>
      <c r="F64" s="309">
        <v>132.80000000000001</v>
      </c>
      <c r="G64" s="309">
        <v>150</v>
      </c>
      <c r="H64" s="309">
        <v>20</v>
      </c>
      <c r="I64" s="310">
        <v>207</v>
      </c>
      <c r="J64" s="310">
        <v>292</v>
      </c>
      <c r="K64" s="309">
        <v>222</v>
      </c>
      <c r="L64" s="309">
        <v>75.400000000000006</v>
      </c>
      <c r="M64" s="309">
        <v>67</v>
      </c>
      <c r="N64" s="309">
        <v>30</v>
      </c>
      <c r="O64" s="310">
        <v>101</v>
      </c>
      <c r="P64" s="310">
        <v>133</v>
      </c>
      <c r="Q64" s="309">
        <v>2507</v>
      </c>
      <c r="R64" s="309">
        <v>83.5</v>
      </c>
      <c r="S64" s="309">
        <v>75</v>
      </c>
      <c r="T64" s="309">
        <v>49</v>
      </c>
      <c r="U64" s="309">
        <v>103</v>
      </c>
      <c r="V64" s="309">
        <v>142</v>
      </c>
      <c r="W64" s="311">
        <v>3298</v>
      </c>
      <c r="X64" s="309">
        <v>82.3</v>
      </c>
      <c r="Y64" s="309">
        <v>70</v>
      </c>
      <c r="Z64" s="309">
        <v>40</v>
      </c>
      <c r="AA64" s="309">
        <v>105</v>
      </c>
      <c r="AB64" s="309">
        <v>154</v>
      </c>
      <c r="AC64" s="309">
        <v>114</v>
      </c>
      <c r="AD64" s="309">
        <v>70.7</v>
      </c>
      <c r="AE64" s="309">
        <v>59</v>
      </c>
      <c r="AF64" s="309">
        <v>30</v>
      </c>
      <c r="AG64" s="309">
        <v>101</v>
      </c>
      <c r="AH64" s="309">
        <v>145</v>
      </c>
    </row>
    <row r="65" spans="1:34" x14ac:dyDescent="0.2">
      <c r="A65" s="483"/>
      <c r="B65" s="485" t="s">
        <v>285</v>
      </c>
      <c r="C65" s="301" t="s">
        <v>385</v>
      </c>
      <c r="D65" s="337" t="s">
        <v>48</v>
      </c>
      <c r="E65" s="309">
        <v>187</v>
      </c>
      <c r="F65" s="309">
        <v>88.3</v>
      </c>
      <c r="G65" s="309">
        <v>14</v>
      </c>
      <c r="H65" s="309">
        <v>6</v>
      </c>
      <c r="I65" s="309">
        <v>123</v>
      </c>
      <c r="J65" s="309">
        <v>253</v>
      </c>
      <c r="K65" s="309">
        <v>5241</v>
      </c>
      <c r="L65" s="309">
        <v>227.6</v>
      </c>
      <c r="M65" s="309">
        <v>179</v>
      </c>
      <c r="N65" s="309">
        <v>112</v>
      </c>
      <c r="O65" s="309">
        <v>268</v>
      </c>
      <c r="P65" s="309">
        <v>389</v>
      </c>
      <c r="Q65" s="311">
        <v>11232</v>
      </c>
      <c r="R65" s="309">
        <v>228.4</v>
      </c>
      <c r="S65" s="309">
        <v>183</v>
      </c>
      <c r="T65" s="309">
        <v>111</v>
      </c>
      <c r="U65" s="309">
        <v>277</v>
      </c>
      <c r="V65" s="309">
        <v>398</v>
      </c>
      <c r="W65" s="311">
        <v>28812</v>
      </c>
      <c r="X65" s="309">
        <v>200.4</v>
      </c>
      <c r="Y65" s="309">
        <v>165</v>
      </c>
      <c r="Z65" s="309">
        <v>88</v>
      </c>
      <c r="AA65" s="309">
        <v>265</v>
      </c>
      <c r="AB65" s="309">
        <v>371</v>
      </c>
      <c r="AC65" s="311">
        <v>7132</v>
      </c>
      <c r="AD65" s="309">
        <v>124.4</v>
      </c>
      <c r="AE65" s="309">
        <v>83</v>
      </c>
      <c r="AF65" s="309">
        <v>37</v>
      </c>
      <c r="AG65" s="309">
        <v>170.5</v>
      </c>
      <c r="AH65" s="309">
        <v>281</v>
      </c>
    </row>
    <row r="66" spans="1:34" x14ac:dyDescent="0.2">
      <c r="A66" s="483"/>
      <c r="B66" s="486"/>
      <c r="C66" s="301" t="s">
        <v>386</v>
      </c>
      <c r="D66" s="337" t="s">
        <v>389</v>
      </c>
      <c r="E66" s="309">
        <v>26</v>
      </c>
      <c r="F66" s="309">
        <v>76.400000000000006</v>
      </c>
      <c r="G66" s="309">
        <v>57</v>
      </c>
      <c r="H66" s="309">
        <v>10</v>
      </c>
      <c r="I66" s="309">
        <v>105</v>
      </c>
      <c r="J66" s="309">
        <v>193</v>
      </c>
      <c r="K66" s="309">
        <v>873</v>
      </c>
      <c r="L66" s="309">
        <v>180.2</v>
      </c>
      <c r="M66" s="309">
        <v>141</v>
      </c>
      <c r="N66" s="309">
        <v>86</v>
      </c>
      <c r="O66" s="309">
        <v>216</v>
      </c>
      <c r="P66" s="309">
        <v>304</v>
      </c>
      <c r="Q66" s="311">
        <v>3656</v>
      </c>
      <c r="R66" s="309">
        <v>149.30000000000001</v>
      </c>
      <c r="S66" s="309">
        <v>121</v>
      </c>
      <c r="T66" s="309">
        <v>67.5</v>
      </c>
      <c r="U66" s="309">
        <v>190</v>
      </c>
      <c r="V66" s="309">
        <v>280</v>
      </c>
      <c r="W66" s="311">
        <v>19038</v>
      </c>
      <c r="X66" s="309">
        <v>107.8</v>
      </c>
      <c r="Y66" s="309">
        <v>88</v>
      </c>
      <c r="Z66" s="309">
        <v>44</v>
      </c>
      <c r="AA66" s="309">
        <v>146</v>
      </c>
      <c r="AB66" s="309">
        <v>214</v>
      </c>
      <c r="AC66" s="311">
        <v>3297</v>
      </c>
      <c r="AD66" s="309">
        <v>66.599999999999994</v>
      </c>
      <c r="AE66" s="309">
        <v>46</v>
      </c>
      <c r="AF66" s="309">
        <v>22</v>
      </c>
      <c r="AG66" s="309">
        <v>87</v>
      </c>
      <c r="AH66" s="309">
        <v>145</v>
      </c>
    </row>
    <row r="67" spans="1:34" ht="12.75" customHeight="1" x14ac:dyDescent="0.2">
      <c r="A67" s="483"/>
      <c r="B67" s="485" t="s">
        <v>284</v>
      </c>
      <c r="C67" s="301" t="s">
        <v>165</v>
      </c>
      <c r="D67" s="337" t="s">
        <v>166</v>
      </c>
      <c r="E67" s="309">
        <v>12</v>
      </c>
      <c r="F67" s="309">
        <v>325.3</v>
      </c>
      <c r="G67" s="309">
        <v>108</v>
      </c>
      <c r="H67" s="309">
        <v>21.5</v>
      </c>
      <c r="I67" s="309">
        <v>317.5</v>
      </c>
      <c r="J67" s="309">
        <v>1168</v>
      </c>
      <c r="K67" s="309">
        <v>694</v>
      </c>
      <c r="L67" s="309">
        <v>134.6</v>
      </c>
      <c r="M67" s="309">
        <v>99.5</v>
      </c>
      <c r="N67" s="309">
        <v>55</v>
      </c>
      <c r="O67" s="309">
        <v>176</v>
      </c>
      <c r="P67" s="309">
        <v>238</v>
      </c>
      <c r="Q67" s="309">
        <v>2381</v>
      </c>
      <c r="R67" s="309">
        <v>141.69999999999999</v>
      </c>
      <c r="S67" s="309">
        <v>115</v>
      </c>
      <c r="T67" s="309">
        <v>65</v>
      </c>
      <c r="U67" s="309">
        <v>195</v>
      </c>
      <c r="V67" s="309">
        <v>266</v>
      </c>
      <c r="W67" s="311">
        <v>1236</v>
      </c>
      <c r="X67" s="309">
        <v>114.6</v>
      </c>
      <c r="Y67" s="309">
        <v>78</v>
      </c>
      <c r="Z67" s="309">
        <v>40</v>
      </c>
      <c r="AA67" s="309">
        <v>161.5</v>
      </c>
      <c r="AB67" s="309">
        <v>258</v>
      </c>
      <c r="AC67" s="309">
        <v>103</v>
      </c>
      <c r="AD67" s="309">
        <v>87.2</v>
      </c>
      <c r="AE67" s="309">
        <v>55</v>
      </c>
      <c r="AF67" s="309">
        <v>27</v>
      </c>
      <c r="AG67" s="309">
        <v>111</v>
      </c>
      <c r="AH67" s="309">
        <v>174</v>
      </c>
    </row>
    <row r="68" spans="1:34" x14ac:dyDescent="0.2">
      <c r="A68" s="483"/>
      <c r="B68" s="487"/>
      <c r="C68" s="301" t="s">
        <v>167</v>
      </c>
      <c r="D68" s="337" t="s">
        <v>168</v>
      </c>
      <c r="E68" s="309">
        <v>372</v>
      </c>
      <c r="F68" s="309">
        <v>317.60000000000002</v>
      </c>
      <c r="G68" s="309">
        <v>201</v>
      </c>
      <c r="H68" s="309">
        <v>18</v>
      </c>
      <c r="I68" s="309">
        <v>443.5</v>
      </c>
      <c r="J68" s="310">
        <v>802</v>
      </c>
      <c r="K68" s="309">
        <v>1475</v>
      </c>
      <c r="L68" s="309">
        <v>341.7</v>
      </c>
      <c r="M68" s="309">
        <v>236</v>
      </c>
      <c r="N68" s="309">
        <v>138</v>
      </c>
      <c r="O68" s="309">
        <v>393</v>
      </c>
      <c r="P68" s="310">
        <v>780</v>
      </c>
      <c r="Q68" s="311">
        <v>3681</v>
      </c>
      <c r="R68" s="309">
        <v>268.89999999999998</v>
      </c>
      <c r="S68" s="309">
        <v>181</v>
      </c>
      <c r="T68" s="309">
        <v>99</v>
      </c>
      <c r="U68" s="309">
        <v>321</v>
      </c>
      <c r="V68" s="309">
        <v>567</v>
      </c>
      <c r="W68" s="311">
        <v>6616</v>
      </c>
      <c r="X68" s="309">
        <v>178.3</v>
      </c>
      <c r="Y68" s="309">
        <v>118.5</v>
      </c>
      <c r="Z68" s="309">
        <v>61</v>
      </c>
      <c r="AA68" s="309">
        <v>215</v>
      </c>
      <c r="AB68" s="309">
        <v>371</v>
      </c>
      <c r="AC68" s="309">
        <v>1366</v>
      </c>
      <c r="AD68" s="309">
        <v>50.1</v>
      </c>
      <c r="AE68" s="309">
        <v>20</v>
      </c>
      <c r="AF68" s="309">
        <v>9</v>
      </c>
      <c r="AG68" s="309">
        <v>45</v>
      </c>
      <c r="AH68" s="309">
        <v>135</v>
      </c>
    </row>
    <row r="69" spans="1:34" x14ac:dyDescent="0.2">
      <c r="A69" s="483"/>
      <c r="B69" s="487"/>
      <c r="C69" s="301" t="s">
        <v>169</v>
      </c>
      <c r="D69" s="337" t="s">
        <v>170</v>
      </c>
      <c r="E69" s="309">
        <v>5</v>
      </c>
      <c r="F69" s="309">
        <v>1551.6</v>
      </c>
      <c r="G69" s="309">
        <v>1437</v>
      </c>
      <c r="H69" s="309">
        <v>1351</v>
      </c>
      <c r="I69" s="309">
        <v>1968</v>
      </c>
      <c r="J69" s="309">
        <v>2863</v>
      </c>
      <c r="K69" s="309">
        <v>247</v>
      </c>
      <c r="L69" s="309">
        <v>1279.5</v>
      </c>
      <c r="M69" s="309">
        <v>888</v>
      </c>
      <c r="N69" s="309">
        <v>358</v>
      </c>
      <c r="O69" s="309">
        <v>1658</v>
      </c>
      <c r="P69" s="309">
        <v>2913</v>
      </c>
      <c r="Q69" s="309">
        <v>2037</v>
      </c>
      <c r="R69" s="309">
        <v>606.5</v>
      </c>
      <c r="S69" s="309">
        <v>260</v>
      </c>
      <c r="T69" s="309">
        <v>106</v>
      </c>
      <c r="U69" s="310">
        <v>615</v>
      </c>
      <c r="V69" s="310">
        <v>1556</v>
      </c>
      <c r="W69" s="311">
        <v>344</v>
      </c>
      <c r="X69" s="309">
        <v>345.5</v>
      </c>
      <c r="Y69" s="309">
        <v>120.5</v>
      </c>
      <c r="Z69" s="309">
        <v>21</v>
      </c>
      <c r="AA69" s="309">
        <v>247.5</v>
      </c>
      <c r="AB69" s="309">
        <v>674</v>
      </c>
      <c r="AC69" s="309">
        <v>38</v>
      </c>
      <c r="AD69" s="309">
        <v>608.20000000000005</v>
      </c>
      <c r="AE69" s="309">
        <v>128</v>
      </c>
      <c r="AF69" s="309">
        <v>11</v>
      </c>
      <c r="AG69" s="309">
        <v>618</v>
      </c>
      <c r="AH69" s="309">
        <v>2830</v>
      </c>
    </row>
    <row r="70" spans="1:34" x14ac:dyDescent="0.2">
      <c r="A70" s="483"/>
      <c r="B70" s="486"/>
      <c r="C70" s="301" t="s">
        <v>335</v>
      </c>
      <c r="D70" s="337" t="s">
        <v>336</v>
      </c>
      <c r="E70" s="309">
        <v>1</v>
      </c>
      <c r="F70" s="309">
        <v>187</v>
      </c>
      <c r="G70" s="309">
        <v>187</v>
      </c>
      <c r="H70" s="309">
        <v>187</v>
      </c>
      <c r="I70" s="309">
        <v>187</v>
      </c>
      <c r="J70" s="309">
        <v>187</v>
      </c>
      <c r="K70" s="309">
        <v>4</v>
      </c>
      <c r="L70" s="309">
        <v>538.29999999999995</v>
      </c>
      <c r="M70" s="309">
        <v>514.5</v>
      </c>
      <c r="N70" s="309">
        <v>352.5</v>
      </c>
      <c r="O70" s="309">
        <v>724</v>
      </c>
      <c r="P70" s="309">
        <v>845</v>
      </c>
      <c r="Q70" s="309">
        <v>1275</v>
      </c>
      <c r="R70" s="309">
        <v>49.2</v>
      </c>
      <c r="S70" s="309">
        <v>35</v>
      </c>
      <c r="T70" s="309">
        <v>22</v>
      </c>
      <c r="U70" s="309">
        <v>60</v>
      </c>
      <c r="V70" s="309">
        <v>91</v>
      </c>
      <c r="W70" s="311">
        <v>13456</v>
      </c>
      <c r="X70" s="309">
        <v>80.2</v>
      </c>
      <c r="Y70" s="309">
        <v>50</v>
      </c>
      <c r="Z70" s="309">
        <v>25</v>
      </c>
      <c r="AA70" s="309">
        <v>96</v>
      </c>
      <c r="AB70" s="309">
        <v>162</v>
      </c>
      <c r="AC70" s="309">
        <v>176</v>
      </c>
      <c r="AD70" s="309">
        <v>108.5</v>
      </c>
      <c r="AE70" s="309">
        <v>70</v>
      </c>
      <c r="AF70" s="309">
        <v>26</v>
      </c>
      <c r="AG70" s="309">
        <v>142</v>
      </c>
      <c r="AH70" s="309">
        <v>252</v>
      </c>
    </row>
    <row r="71" spans="1:34" ht="25.5" x14ac:dyDescent="0.2">
      <c r="A71" s="483"/>
      <c r="B71" s="337" t="s">
        <v>280</v>
      </c>
      <c r="C71" s="301" t="s">
        <v>173</v>
      </c>
      <c r="D71" s="337" t="s">
        <v>174</v>
      </c>
      <c r="E71" s="309">
        <v>0</v>
      </c>
      <c r="F71" s="309">
        <v>0</v>
      </c>
      <c r="G71" s="309">
        <v>0</v>
      </c>
      <c r="H71" s="309">
        <v>0</v>
      </c>
      <c r="I71" s="309">
        <v>0</v>
      </c>
      <c r="J71" s="309">
        <v>0</v>
      </c>
      <c r="K71" s="309">
        <v>0</v>
      </c>
      <c r="L71" s="309">
        <v>0</v>
      </c>
      <c r="M71" s="309">
        <v>0</v>
      </c>
      <c r="N71" s="309">
        <v>0</v>
      </c>
      <c r="O71" s="309">
        <v>0</v>
      </c>
      <c r="P71" s="309">
        <v>0</v>
      </c>
      <c r="Q71" s="309">
        <v>8</v>
      </c>
      <c r="R71" s="309">
        <v>624.1</v>
      </c>
      <c r="S71" s="309">
        <v>70</v>
      </c>
      <c r="T71" s="309">
        <v>42.5</v>
      </c>
      <c r="U71" s="309">
        <v>113</v>
      </c>
      <c r="V71" s="309">
        <v>4515</v>
      </c>
      <c r="W71" s="311">
        <v>765</v>
      </c>
      <c r="X71" s="309">
        <v>76.7</v>
      </c>
      <c r="Y71" s="309">
        <v>50</v>
      </c>
      <c r="Z71" s="309">
        <v>32</v>
      </c>
      <c r="AA71" s="309">
        <v>78</v>
      </c>
      <c r="AB71" s="309">
        <v>114</v>
      </c>
      <c r="AC71" s="309">
        <v>85</v>
      </c>
      <c r="AD71" s="309">
        <v>51.8</v>
      </c>
      <c r="AE71" s="309">
        <v>44</v>
      </c>
      <c r="AF71" s="309">
        <v>24</v>
      </c>
      <c r="AG71" s="309">
        <v>75</v>
      </c>
      <c r="AH71" s="309">
        <v>103</v>
      </c>
    </row>
    <row r="72" spans="1:34" ht="13.5" thickBot="1" x14ac:dyDescent="0.25">
      <c r="A72" s="484"/>
      <c r="B72" s="485" t="s">
        <v>2</v>
      </c>
      <c r="C72" s="485"/>
      <c r="D72" s="485"/>
      <c r="E72" s="312">
        <v>779</v>
      </c>
      <c r="F72" s="312">
        <v>292.60000000000002</v>
      </c>
      <c r="G72" s="312">
        <v>115</v>
      </c>
      <c r="H72" s="312">
        <v>15</v>
      </c>
      <c r="I72" s="312">
        <v>314</v>
      </c>
      <c r="J72" s="312">
        <v>767</v>
      </c>
      <c r="K72" s="312">
        <v>14257</v>
      </c>
      <c r="L72" s="312">
        <v>276.3</v>
      </c>
      <c r="M72" s="312">
        <v>158</v>
      </c>
      <c r="N72" s="312">
        <v>87</v>
      </c>
      <c r="O72" s="312">
        <v>265</v>
      </c>
      <c r="P72" s="312">
        <v>485</v>
      </c>
      <c r="Q72" s="313">
        <v>56941</v>
      </c>
      <c r="R72" s="312">
        <v>187.2</v>
      </c>
      <c r="S72" s="312">
        <v>113</v>
      </c>
      <c r="T72" s="312">
        <v>57</v>
      </c>
      <c r="U72" s="312">
        <v>204</v>
      </c>
      <c r="V72" s="312">
        <v>339</v>
      </c>
      <c r="W72" s="313">
        <v>134840</v>
      </c>
      <c r="X72" s="312">
        <v>134.4</v>
      </c>
      <c r="Y72" s="312">
        <v>96</v>
      </c>
      <c r="Z72" s="312">
        <v>49</v>
      </c>
      <c r="AA72" s="312">
        <v>171</v>
      </c>
      <c r="AB72" s="312">
        <v>267</v>
      </c>
      <c r="AC72" s="313">
        <v>29435</v>
      </c>
      <c r="AD72" s="312">
        <v>102.6</v>
      </c>
      <c r="AE72" s="312">
        <v>75</v>
      </c>
      <c r="AF72" s="312">
        <v>37</v>
      </c>
      <c r="AG72" s="312">
        <v>135</v>
      </c>
      <c r="AH72" s="312">
        <v>218</v>
      </c>
    </row>
    <row r="73" spans="1:34" ht="12.75" customHeight="1" thickBot="1" x14ac:dyDescent="0.25">
      <c r="A73" s="480" t="s">
        <v>220</v>
      </c>
      <c r="B73" s="481"/>
      <c r="C73" s="481"/>
      <c r="D73" s="481"/>
      <c r="E73" s="110">
        <v>72120</v>
      </c>
      <c r="F73" s="105">
        <v>1228</v>
      </c>
      <c r="G73" s="105">
        <v>433</v>
      </c>
      <c r="H73" s="105">
        <v>153</v>
      </c>
      <c r="I73" s="105">
        <v>1441</v>
      </c>
      <c r="J73" s="106">
        <v>3276</v>
      </c>
      <c r="K73" s="110">
        <v>220613</v>
      </c>
      <c r="L73" s="105">
        <v>1090.3</v>
      </c>
      <c r="M73" s="105">
        <v>415</v>
      </c>
      <c r="N73" s="105">
        <v>180</v>
      </c>
      <c r="O73" s="105">
        <v>1304</v>
      </c>
      <c r="P73" s="106">
        <v>2883</v>
      </c>
      <c r="Q73" s="110">
        <v>493685</v>
      </c>
      <c r="R73" s="105">
        <v>657</v>
      </c>
      <c r="S73" s="105">
        <v>235</v>
      </c>
      <c r="T73" s="105">
        <v>112</v>
      </c>
      <c r="U73" s="105">
        <v>528</v>
      </c>
      <c r="V73" s="106">
        <v>1560</v>
      </c>
      <c r="W73" s="104">
        <v>556865</v>
      </c>
      <c r="X73" s="105">
        <v>259.7</v>
      </c>
      <c r="Y73" s="105">
        <v>131</v>
      </c>
      <c r="Z73" s="105">
        <v>65</v>
      </c>
      <c r="AA73" s="105">
        <v>249</v>
      </c>
      <c r="AB73" s="111">
        <v>456</v>
      </c>
      <c r="AC73" s="110">
        <v>58391</v>
      </c>
      <c r="AD73" s="105">
        <v>154.6</v>
      </c>
      <c r="AE73" s="105">
        <v>80</v>
      </c>
      <c r="AF73" s="105">
        <v>34</v>
      </c>
      <c r="AG73" s="105">
        <v>169</v>
      </c>
      <c r="AH73" s="106">
        <v>316</v>
      </c>
    </row>
    <row r="75" spans="1:34" x14ac:dyDescent="0.2">
      <c r="A75" s="108" t="s">
        <v>294</v>
      </c>
    </row>
    <row r="76" spans="1:34" x14ac:dyDescent="0.2">
      <c r="A76" s="108" t="s">
        <v>295</v>
      </c>
    </row>
    <row r="77" spans="1:34" x14ac:dyDescent="0.2">
      <c r="A77" s="108" t="s">
        <v>296</v>
      </c>
    </row>
  </sheetData>
  <mergeCells count="45">
    <mergeCell ref="B67:B70"/>
    <mergeCell ref="A73:D73"/>
    <mergeCell ref="A30:A53"/>
    <mergeCell ref="B72:D72"/>
    <mergeCell ref="B48:B49"/>
    <mergeCell ref="A54:A58"/>
    <mergeCell ref="B53:D53"/>
    <mergeCell ref="B58:D58"/>
    <mergeCell ref="A59:A72"/>
    <mergeCell ref="B46:B47"/>
    <mergeCell ref="B42:B43"/>
    <mergeCell ref="B30:B34"/>
    <mergeCell ref="B35:B38"/>
    <mergeCell ref="B59:B60"/>
    <mergeCell ref="B63:B64"/>
    <mergeCell ref="B65:B66"/>
    <mergeCell ref="R10:V10"/>
    <mergeCell ref="AC9:AH9"/>
    <mergeCell ref="Q9:V9"/>
    <mergeCell ref="A12:A29"/>
    <mergeCell ref="B14:B17"/>
    <mergeCell ref="B24:B26"/>
    <mergeCell ref="B27:B28"/>
    <mergeCell ref="B29:D29"/>
    <mergeCell ref="B21:B23"/>
    <mergeCell ref="B18:B20"/>
    <mergeCell ref="K9:P9"/>
    <mergeCell ref="K10:K11"/>
    <mergeCell ref="L10:P10"/>
    <mergeCell ref="A2:AA2"/>
    <mergeCell ref="A4:AA4"/>
    <mergeCell ref="A8:A11"/>
    <mergeCell ref="B8:B11"/>
    <mergeCell ref="C8:C11"/>
    <mergeCell ref="D8:D11"/>
    <mergeCell ref="E8:AH8"/>
    <mergeCell ref="E9:J9"/>
    <mergeCell ref="F10:J10"/>
    <mergeCell ref="W10:W11"/>
    <mergeCell ref="E10:E11"/>
    <mergeCell ref="X10:AB10"/>
    <mergeCell ref="AC10:AC11"/>
    <mergeCell ref="AD10:AH10"/>
    <mergeCell ref="W9:AB9"/>
    <mergeCell ref="Q10:Q11"/>
  </mergeCells>
  <phoneticPr fontId="5" type="noConversion"/>
  <printOptions horizontalCentered="1"/>
  <pageMargins left="0.39370078740157483" right="0.39370078740157483" top="0.78740157480314965" bottom="0.59055118110236227" header="0.51181102362204722" footer="0.51181102362204722"/>
  <pageSetup paperSize="9" scale="48" orientation="landscape" r:id="rId1"/>
  <headerFooter alignWithMargins="0"/>
  <rowBreaks count="1" manualBreakCount="1">
    <brk id="53" max="2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3"/>
  <sheetViews>
    <sheetView zoomScaleNormal="100" zoomScaleSheetLayoutView="100" workbookViewId="0">
      <selection activeCell="A2" sqref="A2:J2"/>
    </sheetView>
  </sheetViews>
  <sheetFormatPr defaultRowHeight="12.75" x14ac:dyDescent="0.2"/>
  <cols>
    <col min="1" max="2" width="12" customWidth="1"/>
    <col min="3" max="3" width="7.28515625" bestFit="1" customWidth="1"/>
    <col min="4" max="4" width="34.42578125" customWidth="1"/>
    <col min="5" max="5" width="10.140625" bestFit="1" customWidth="1"/>
    <col min="6" max="6" width="7.7109375" customWidth="1"/>
    <col min="7" max="7" width="8.7109375" customWidth="1"/>
    <col min="8" max="8" width="8" bestFit="1" customWidth="1"/>
    <col min="9" max="9" width="7.28515625" bestFit="1" customWidth="1"/>
    <col min="10" max="10" width="7.7109375" customWidth="1"/>
    <col min="11" max="11" width="7.85546875" bestFit="1" customWidth="1"/>
    <col min="12" max="12" width="8" bestFit="1" customWidth="1"/>
    <col min="13" max="13" width="7.28515625" bestFit="1" customWidth="1"/>
    <col min="14" max="14" width="7.7109375" customWidth="1"/>
    <col min="15" max="15" width="7.85546875" bestFit="1" customWidth="1"/>
    <col min="16" max="16" width="8" bestFit="1" customWidth="1"/>
    <col min="17" max="17" width="7.28515625" bestFit="1" customWidth="1"/>
    <col min="18" max="18" width="7.7109375" customWidth="1"/>
    <col min="19" max="19" width="7.85546875" bestFit="1" customWidth="1"/>
    <col min="20" max="20" width="8" bestFit="1" customWidth="1"/>
    <col min="21" max="21" width="7.28515625" bestFit="1" customWidth="1"/>
    <col min="22" max="22" width="7.7109375" customWidth="1"/>
    <col min="23" max="23" width="7.85546875" bestFit="1" customWidth="1"/>
    <col min="24" max="24" width="8" bestFit="1" customWidth="1"/>
    <col min="25" max="25" width="10.140625" bestFit="1" customWidth="1"/>
  </cols>
  <sheetData>
    <row r="1" spans="1:25" x14ac:dyDescent="0.2">
      <c r="A1" s="3"/>
      <c r="B1" s="3"/>
      <c r="C1" s="3"/>
      <c r="D1" s="3"/>
      <c r="E1" s="3"/>
      <c r="F1" s="70"/>
      <c r="H1" s="70"/>
    </row>
    <row r="2" spans="1:25" x14ac:dyDescent="0.2">
      <c r="A2" s="499" t="s">
        <v>461</v>
      </c>
      <c r="B2" s="499"/>
      <c r="C2" s="499"/>
      <c r="D2" s="499"/>
      <c r="E2" s="499"/>
      <c r="F2" s="499"/>
      <c r="G2" s="499"/>
      <c r="H2" s="499"/>
      <c r="I2" s="499"/>
      <c r="J2" s="499"/>
    </row>
    <row r="3" spans="1:25" x14ac:dyDescent="0.2">
      <c r="A3" s="3"/>
      <c r="B3" s="3"/>
      <c r="C3" s="11"/>
      <c r="D3" s="11"/>
      <c r="E3" s="11"/>
      <c r="F3" s="70"/>
      <c r="H3" s="70"/>
    </row>
    <row r="4" spans="1:25" x14ac:dyDescent="0.2">
      <c r="A4" s="424" t="s">
        <v>61</v>
      </c>
      <c r="B4" s="424"/>
      <c r="C4" s="424"/>
      <c r="D4" s="424"/>
      <c r="E4" s="424"/>
      <c r="F4" s="424"/>
      <c r="G4" s="424"/>
      <c r="H4" s="424"/>
      <c r="I4" s="424"/>
      <c r="J4" s="424"/>
    </row>
    <row r="5" spans="1:25" x14ac:dyDescent="0.2">
      <c r="F5" s="70"/>
      <c r="H5" s="70"/>
    </row>
    <row r="6" spans="1:25" x14ac:dyDescent="0.2">
      <c r="A6" s="1" t="s">
        <v>297</v>
      </c>
      <c r="B6" s="1"/>
      <c r="F6" s="70"/>
      <c r="H6" s="70"/>
    </row>
    <row r="7" spans="1:25" ht="13.5" thickBot="1" x14ac:dyDescent="0.25"/>
    <row r="8" spans="1:25" ht="15" x14ac:dyDescent="0.25">
      <c r="A8" s="524" t="s">
        <v>286</v>
      </c>
      <c r="B8" s="527" t="s">
        <v>7</v>
      </c>
      <c r="C8" s="527" t="s">
        <v>56</v>
      </c>
      <c r="D8" s="527" t="s">
        <v>236</v>
      </c>
      <c r="E8" s="523" t="s">
        <v>306</v>
      </c>
      <c r="F8" s="523"/>
      <c r="G8" s="523"/>
      <c r="H8" s="523"/>
      <c r="I8" s="523"/>
      <c r="J8" s="523"/>
      <c r="K8" s="523"/>
      <c r="L8" s="523"/>
      <c r="M8" s="523"/>
      <c r="N8" s="523"/>
      <c r="O8" s="523"/>
      <c r="P8" s="523"/>
      <c r="Q8" s="523"/>
      <c r="R8" s="523"/>
      <c r="S8" s="523"/>
      <c r="T8" s="523"/>
      <c r="U8" s="523"/>
      <c r="V8" s="523"/>
      <c r="W8" s="523"/>
      <c r="X8" s="523"/>
      <c r="Y8" s="530" t="s">
        <v>2</v>
      </c>
    </row>
    <row r="9" spans="1:25" ht="12.75" customHeight="1" x14ac:dyDescent="0.2">
      <c r="A9" s="525"/>
      <c r="B9" s="528"/>
      <c r="C9" s="528"/>
      <c r="D9" s="528"/>
      <c r="E9" s="522" t="s">
        <v>298</v>
      </c>
      <c r="F9" s="522"/>
      <c r="G9" s="522"/>
      <c r="H9" s="522"/>
      <c r="I9" s="522" t="s">
        <v>299</v>
      </c>
      <c r="J9" s="522"/>
      <c r="K9" s="522"/>
      <c r="L9" s="522"/>
      <c r="M9" s="522" t="s">
        <v>300</v>
      </c>
      <c r="N9" s="522"/>
      <c r="O9" s="522"/>
      <c r="P9" s="522"/>
      <c r="Q9" s="522" t="s">
        <v>301</v>
      </c>
      <c r="R9" s="522"/>
      <c r="S9" s="522"/>
      <c r="T9" s="522"/>
      <c r="U9" s="522" t="s">
        <v>302</v>
      </c>
      <c r="V9" s="522"/>
      <c r="W9" s="522"/>
      <c r="X9" s="522"/>
      <c r="Y9" s="531"/>
    </row>
    <row r="10" spans="1:25" ht="26.25" customHeight="1" x14ac:dyDescent="0.2">
      <c r="A10" s="525"/>
      <c r="B10" s="528"/>
      <c r="C10" s="528"/>
      <c r="D10" s="528"/>
      <c r="E10" s="521" t="s">
        <v>303</v>
      </c>
      <c r="F10" s="521"/>
      <c r="G10" s="520" t="s">
        <v>307</v>
      </c>
      <c r="H10" s="520"/>
      <c r="I10" s="521" t="s">
        <v>303</v>
      </c>
      <c r="J10" s="521"/>
      <c r="K10" s="520" t="s">
        <v>307</v>
      </c>
      <c r="L10" s="520"/>
      <c r="M10" s="521" t="s">
        <v>303</v>
      </c>
      <c r="N10" s="521"/>
      <c r="O10" s="520" t="s">
        <v>307</v>
      </c>
      <c r="P10" s="520"/>
      <c r="Q10" s="521" t="s">
        <v>303</v>
      </c>
      <c r="R10" s="521"/>
      <c r="S10" s="520" t="s">
        <v>307</v>
      </c>
      <c r="T10" s="520"/>
      <c r="U10" s="521" t="s">
        <v>303</v>
      </c>
      <c r="V10" s="521"/>
      <c r="W10" s="520" t="s">
        <v>307</v>
      </c>
      <c r="X10" s="520"/>
      <c r="Y10" s="531"/>
    </row>
    <row r="11" spans="1:25" ht="26.25" thickBot="1" x14ac:dyDescent="0.25">
      <c r="A11" s="526"/>
      <c r="B11" s="529"/>
      <c r="C11" s="529"/>
      <c r="D11" s="529"/>
      <c r="E11" s="130" t="s">
        <v>199</v>
      </c>
      <c r="F11" s="130" t="s">
        <v>304</v>
      </c>
      <c r="G11" s="131" t="s">
        <v>199</v>
      </c>
      <c r="H11" s="131" t="s">
        <v>305</v>
      </c>
      <c r="I11" s="130" t="s">
        <v>199</v>
      </c>
      <c r="J11" s="130" t="s">
        <v>304</v>
      </c>
      <c r="K11" s="131" t="s">
        <v>199</v>
      </c>
      <c r="L11" s="131" t="s">
        <v>305</v>
      </c>
      <c r="M11" s="130" t="s">
        <v>199</v>
      </c>
      <c r="N11" s="130" t="s">
        <v>304</v>
      </c>
      <c r="O11" s="131" t="s">
        <v>199</v>
      </c>
      <c r="P11" s="131" t="s">
        <v>305</v>
      </c>
      <c r="Q11" s="130" t="s">
        <v>199</v>
      </c>
      <c r="R11" s="130" t="s">
        <v>304</v>
      </c>
      <c r="S11" s="131" t="s">
        <v>199</v>
      </c>
      <c r="T11" s="131" t="s">
        <v>305</v>
      </c>
      <c r="U11" s="130" t="s">
        <v>199</v>
      </c>
      <c r="V11" s="130" t="s">
        <v>304</v>
      </c>
      <c r="W11" s="131" t="s">
        <v>199</v>
      </c>
      <c r="X11" s="131" t="s">
        <v>305</v>
      </c>
      <c r="Y11" s="331" t="s">
        <v>199</v>
      </c>
    </row>
    <row r="12" spans="1:25" ht="14.25" x14ac:dyDescent="0.2">
      <c r="A12" s="502" t="s">
        <v>221</v>
      </c>
      <c r="B12" s="302" t="s">
        <v>339</v>
      </c>
      <c r="C12" s="303" t="s">
        <v>122</v>
      </c>
      <c r="D12" s="302" t="s">
        <v>33</v>
      </c>
      <c r="E12" s="325">
        <v>16617</v>
      </c>
      <c r="F12" s="326">
        <v>92.424499999999995</v>
      </c>
      <c r="G12" s="327">
        <v>1663</v>
      </c>
      <c r="H12" s="328">
        <v>10.007820000000001</v>
      </c>
      <c r="I12" s="329">
        <v>498</v>
      </c>
      <c r="J12" s="326">
        <v>2.7698999999999998</v>
      </c>
      <c r="K12" s="330">
        <v>157</v>
      </c>
      <c r="L12" s="328">
        <v>31.5261</v>
      </c>
      <c r="M12" s="325">
        <v>586</v>
      </c>
      <c r="N12" s="326">
        <v>3.25936</v>
      </c>
      <c r="O12" s="330">
        <v>307</v>
      </c>
      <c r="P12" s="328">
        <v>52.38908</v>
      </c>
      <c r="Q12" s="329">
        <v>172</v>
      </c>
      <c r="R12" s="326">
        <v>0.95667000000000002</v>
      </c>
      <c r="S12" s="330">
        <v>128</v>
      </c>
      <c r="T12" s="328">
        <v>74.418599999999998</v>
      </c>
      <c r="U12" s="329">
        <v>106</v>
      </c>
      <c r="V12" s="326">
        <v>0.58957999999999999</v>
      </c>
      <c r="W12" s="330">
        <v>83</v>
      </c>
      <c r="X12" s="328">
        <v>78.30189</v>
      </c>
      <c r="Y12" s="304">
        <v>17979</v>
      </c>
    </row>
    <row r="13" spans="1:25" ht="14.25" x14ac:dyDescent="0.2">
      <c r="A13" s="483"/>
      <c r="B13" s="337" t="s">
        <v>342</v>
      </c>
      <c r="C13" s="301" t="s">
        <v>128</v>
      </c>
      <c r="D13" s="337" t="s">
        <v>391</v>
      </c>
      <c r="E13" s="319">
        <v>9439</v>
      </c>
      <c r="F13" s="321">
        <v>79.802160000000001</v>
      </c>
      <c r="G13" s="322">
        <v>551</v>
      </c>
      <c r="H13" s="323">
        <v>5.8374800000000002</v>
      </c>
      <c r="I13" s="320">
        <v>473</v>
      </c>
      <c r="J13" s="321">
        <v>3.99899</v>
      </c>
      <c r="K13" s="324">
        <v>133</v>
      </c>
      <c r="L13" s="323">
        <v>28.118390000000002</v>
      </c>
      <c r="M13" s="319">
        <v>957</v>
      </c>
      <c r="N13" s="321">
        <v>8.0909700000000004</v>
      </c>
      <c r="O13" s="324">
        <v>318</v>
      </c>
      <c r="P13" s="323">
        <v>33.228839999999998</v>
      </c>
      <c r="Q13" s="320">
        <v>448</v>
      </c>
      <c r="R13" s="321">
        <v>3.78762</v>
      </c>
      <c r="S13" s="324">
        <v>205</v>
      </c>
      <c r="T13" s="323">
        <v>45.758929999999999</v>
      </c>
      <c r="U13" s="320">
        <v>511</v>
      </c>
      <c r="V13" s="321">
        <v>4.3202600000000002</v>
      </c>
      <c r="W13" s="324">
        <v>315</v>
      </c>
      <c r="X13" s="323">
        <v>61.643839999999997</v>
      </c>
      <c r="Y13" s="299">
        <v>11828</v>
      </c>
    </row>
    <row r="14" spans="1:25" ht="14.25" x14ac:dyDescent="0.2">
      <c r="A14" s="483"/>
      <c r="B14" s="482" t="s">
        <v>343</v>
      </c>
      <c r="C14" s="301" t="s">
        <v>129</v>
      </c>
      <c r="D14" s="337" t="s">
        <v>25</v>
      </c>
      <c r="E14" s="319">
        <v>12461</v>
      </c>
      <c r="F14" s="321">
        <v>73.072190000000006</v>
      </c>
      <c r="G14" s="322">
        <v>1012</v>
      </c>
      <c r="H14" s="323">
        <v>8.12134</v>
      </c>
      <c r="I14" s="319">
        <v>1339</v>
      </c>
      <c r="J14" s="321">
        <v>7.8519899999999998</v>
      </c>
      <c r="K14" s="324">
        <v>246</v>
      </c>
      <c r="L14" s="323">
        <v>18.371919999999999</v>
      </c>
      <c r="M14" s="320">
        <v>1501</v>
      </c>
      <c r="N14" s="321">
        <v>8.8019700000000007</v>
      </c>
      <c r="O14" s="324">
        <v>662</v>
      </c>
      <c r="P14" s="323">
        <v>44.103929999999998</v>
      </c>
      <c r="Q14" s="320">
        <v>670</v>
      </c>
      <c r="R14" s="321">
        <v>3.9289299999999998</v>
      </c>
      <c r="S14" s="324">
        <v>437</v>
      </c>
      <c r="T14" s="323">
        <v>65.223879999999994</v>
      </c>
      <c r="U14" s="320">
        <v>1082</v>
      </c>
      <c r="V14" s="321">
        <v>6.3449200000000001</v>
      </c>
      <c r="W14" s="324">
        <v>774</v>
      </c>
      <c r="X14" s="323">
        <v>71.534199999999998</v>
      </c>
      <c r="Y14" s="299">
        <v>17053</v>
      </c>
    </row>
    <row r="15" spans="1:25" ht="14.25" x14ac:dyDescent="0.2">
      <c r="A15" s="483"/>
      <c r="B15" s="482"/>
      <c r="C15" s="301" t="s">
        <v>130</v>
      </c>
      <c r="D15" s="337" t="s">
        <v>105</v>
      </c>
      <c r="E15" s="319">
        <v>10477</v>
      </c>
      <c r="F15" s="321">
        <v>90.311179999999993</v>
      </c>
      <c r="G15" s="322">
        <v>1078</v>
      </c>
      <c r="H15" s="323">
        <v>10.289199999999999</v>
      </c>
      <c r="I15" s="320">
        <v>462</v>
      </c>
      <c r="J15" s="321">
        <v>3.9824199999999998</v>
      </c>
      <c r="K15" s="324">
        <v>193</v>
      </c>
      <c r="L15" s="323">
        <v>41.774889999999999</v>
      </c>
      <c r="M15" s="320">
        <v>472</v>
      </c>
      <c r="N15" s="321">
        <v>4.0686099999999996</v>
      </c>
      <c r="O15" s="324">
        <v>247</v>
      </c>
      <c r="P15" s="323">
        <v>52.330509999999997</v>
      </c>
      <c r="Q15" s="320">
        <v>119</v>
      </c>
      <c r="R15" s="321">
        <v>1.0257700000000001</v>
      </c>
      <c r="S15" s="324">
        <v>81</v>
      </c>
      <c r="T15" s="323">
        <v>68.067229999999995</v>
      </c>
      <c r="U15" s="320">
        <v>71</v>
      </c>
      <c r="V15" s="321">
        <v>0.61202000000000001</v>
      </c>
      <c r="W15" s="324">
        <v>53</v>
      </c>
      <c r="X15" s="323">
        <v>74.647890000000004</v>
      </c>
      <c r="Y15" s="299">
        <v>11601</v>
      </c>
    </row>
    <row r="16" spans="1:25" ht="14.25" x14ac:dyDescent="0.2">
      <c r="A16" s="483"/>
      <c r="B16" s="482"/>
      <c r="C16" s="301" t="s">
        <v>131</v>
      </c>
      <c r="D16" s="337" t="s">
        <v>27</v>
      </c>
      <c r="E16" s="319">
        <v>9715</v>
      </c>
      <c r="F16" s="321">
        <v>87.083179999999999</v>
      </c>
      <c r="G16" s="322">
        <v>1254</v>
      </c>
      <c r="H16" s="323">
        <v>12.907870000000001</v>
      </c>
      <c r="I16" s="319">
        <v>621</v>
      </c>
      <c r="J16" s="321">
        <v>5.5665100000000001</v>
      </c>
      <c r="K16" s="324">
        <v>225</v>
      </c>
      <c r="L16" s="323">
        <v>36.231879999999997</v>
      </c>
      <c r="M16" s="319">
        <v>589</v>
      </c>
      <c r="N16" s="321">
        <v>5.2796700000000003</v>
      </c>
      <c r="O16" s="324">
        <v>347</v>
      </c>
      <c r="P16" s="323">
        <v>58.913409999999999</v>
      </c>
      <c r="Q16" s="320">
        <v>144</v>
      </c>
      <c r="R16" s="321">
        <v>1.2907900000000001</v>
      </c>
      <c r="S16" s="324">
        <v>118</v>
      </c>
      <c r="T16" s="323">
        <v>81.94444</v>
      </c>
      <c r="U16" s="320">
        <v>87</v>
      </c>
      <c r="V16" s="321">
        <v>0.77985000000000004</v>
      </c>
      <c r="W16" s="324">
        <v>76</v>
      </c>
      <c r="X16" s="323">
        <v>87.356319999999997</v>
      </c>
      <c r="Y16" s="299">
        <v>11156</v>
      </c>
    </row>
    <row r="17" spans="1:25" ht="14.25" x14ac:dyDescent="0.2">
      <c r="A17" s="483"/>
      <c r="B17" s="482"/>
      <c r="C17" s="301" t="s">
        <v>132</v>
      </c>
      <c r="D17" s="337" t="s">
        <v>28</v>
      </c>
      <c r="E17" s="319">
        <v>4940</v>
      </c>
      <c r="F17" s="321">
        <v>79.179360000000003</v>
      </c>
      <c r="G17" s="324">
        <v>448</v>
      </c>
      <c r="H17" s="323">
        <v>9.0688300000000002</v>
      </c>
      <c r="I17" s="320">
        <v>305</v>
      </c>
      <c r="J17" s="321">
        <v>4.8886000000000003</v>
      </c>
      <c r="K17" s="324">
        <v>101</v>
      </c>
      <c r="L17" s="323">
        <v>33.114750000000001</v>
      </c>
      <c r="M17" s="320">
        <v>533</v>
      </c>
      <c r="N17" s="321">
        <v>8.5430399999999995</v>
      </c>
      <c r="O17" s="324">
        <v>226</v>
      </c>
      <c r="P17" s="323">
        <v>42.401499999999999</v>
      </c>
      <c r="Q17" s="320">
        <v>229</v>
      </c>
      <c r="R17" s="321">
        <v>3.6704599999999998</v>
      </c>
      <c r="S17" s="324">
        <v>132</v>
      </c>
      <c r="T17" s="323">
        <v>57.641919999999999</v>
      </c>
      <c r="U17" s="320">
        <v>232</v>
      </c>
      <c r="V17" s="321">
        <v>3.71854</v>
      </c>
      <c r="W17" s="324">
        <v>138</v>
      </c>
      <c r="X17" s="323">
        <v>59.482759999999999</v>
      </c>
      <c r="Y17" s="299">
        <v>6239</v>
      </c>
    </row>
    <row r="18" spans="1:25" ht="14.25" x14ac:dyDescent="0.2">
      <c r="A18" s="483"/>
      <c r="B18" s="485" t="s">
        <v>344</v>
      </c>
      <c r="C18" s="301" t="s">
        <v>135</v>
      </c>
      <c r="D18" s="337" t="s">
        <v>26</v>
      </c>
      <c r="E18" s="319">
        <v>15623</v>
      </c>
      <c r="F18" s="321">
        <v>82.343329999999995</v>
      </c>
      <c r="G18" s="322">
        <v>728</v>
      </c>
      <c r="H18" s="323">
        <v>4.6597999999999997</v>
      </c>
      <c r="I18" s="319">
        <v>869</v>
      </c>
      <c r="J18" s="321">
        <v>4.58019</v>
      </c>
      <c r="K18" s="324">
        <v>203</v>
      </c>
      <c r="L18" s="323">
        <v>23.36018</v>
      </c>
      <c r="M18" s="319">
        <v>1242</v>
      </c>
      <c r="N18" s="321">
        <v>6.5461400000000003</v>
      </c>
      <c r="O18" s="324">
        <v>658</v>
      </c>
      <c r="P18" s="323">
        <v>52.97907</v>
      </c>
      <c r="Q18" s="320">
        <v>633</v>
      </c>
      <c r="R18" s="321">
        <v>3.3363200000000002</v>
      </c>
      <c r="S18" s="324">
        <v>468</v>
      </c>
      <c r="T18" s="323">
        <v>73.93365</v>
      </c>
      <c r="U18" s="320">
        <v>606</v>
      </c>
      <c r="V18" s="321">
        <v>3.19401</v>
      </c>
      <c r="W18" s="324">
        <v>501</v>
      </c>
      <c r="X18" s="323">
        <v>82.673270000000002</v>
      </c>
      <c r="Y18" s="299">
        <v>18973</v>
      </c>
    </row>
    <row r="19" spans="1:25" ht="14.25" x14ac:dyDescent="0.2">
      <c r="A19" s="483"/>
      <c r="B19" s="487"/>
      <c r="C19" s="301" t="s">
        <v>137</v>
      </c>
      <c r="D19" s="337" t="s">
        <v>19</v>
      </c>
      <c r="E19" s="319">
        <v>13240</v>
      </c>
      <c r="F19" s="321">
        <v>82.251350000000002</v>
      </c>
      <c r="G19" s="322">
        <v>428</v>
      </c>
      <c r="H19" s="323">
        <v>3.2326299999999999</v>
      </c>
      <c r="I19" s="319">
        <v>628</v>
      </c>
      <c r="J19" s="321">
        <v>3.9013499999999999</v>
      </c>
      <c r="K19" s="324">
        <v>117</v>
      </c>
      <c r="L19" s="323">
        <v>18.630569999999999</v>
      </c>
      <c r="M19" s="319">
        <v>1063</v>
      </c>
      <c r="N19" s="321">
        <v>6.6037100000000004</v>
      </c>
      <c r="O19" s="324">
        <v>441</v>
      </c>
      <c r="P19" s="323">
        <v>41.486359999999998</v>
      </c>
      <c r="Q19" s="320">
        <v>560</v>
      </c>
      <c r="R19" s="321">
        <v>3.4789099999999999</v>
      </c>
      <c r="S19" s="324">
        <v>307</v>
      </c>
      <c r="T19" s="323">
        <v>54.821429999999999</v>
      </c>
      <c r="U19" s="320">
        <v>606</v>
      </c>
      <c r="V19" s="321">
        <v>3.7646799999999998</v>
      </c>
      <c r="W19" s="324">
        <v>376</v>
      </c>
      <c r="X19" s="323">
        <v>62.046199999999999</v>
      </c>
      <c r="Y19" s="299">
        <v>16097</v>
      </c>
    </row>
    <row r="20" spans="1:25" ht="14.25" x14ac:dyDescent="0.2">
      <c r="A20" s="483"/>
      <c r="B20" s="486"/>
      <c r="C20" s="301" t="s">
        <v>379</v>
      </c>
      <c r="D20" s="337" t="s">
        <v>378</v>
      </c>
      <c r="E20" s="319">
        <v>18543</v>
      </c>
      <c r="F20" s="321">
        <v>84.857219999999998</v>
      </c>
      <c r="G20" s="322">
        <v>2551</v>
      </c>
      <c r="H20" s="323">
        <v>13.757210000000001</v>
      </c>
      <c r="I20" s="319">
        <v>1539</v>
      </c>
      <c r="J20" s="321">
        <v>7.0428300000000004</v>
      </c>
      <c r="K20" s="324">
        <v>345</v>
      </c>
      <c r="L20" s="323">
        <v>22.417149999999999</v>
      </c>
      <c r="M20" s="320">
        <v>1090</v>
      </c>
      <c r="N20" s="321">
        <v>4.9881000000000002</v>
      </c>
      <c r="O20" s="324">
        <v>535</v>
      </c>
      <c r="P20" s="323">
        <v>49.082569999999997</v>
      </c>
      <c r="Q20" s="320">
        <v>399</v>
      </c>
      <c r="R20" s="321">
        <v>1.82592</v>
      </c>
      <c r="S20" s="324">
        <v>323</v>
      </c>
      <c r="T20" s="323">
        <v>80.952380000000005</v>
      </c>
      <c r="U20" s="320">
        <v>281</v>
      </c>
      <c r="V20" s="321">
        <v>1.28592</v>
      </c>
      <c r="W20" s="324">
        <v>229</v>
      </c>
      <c r="X20" s="323">
        <v>81.494659999999996</v>
      </c>
      <c r="Y20" s="299">
        <v>21852</v>
      </c>
    </row>
    <row r="21" spans="1:25" ht="14.25" x14ac:dyDescent="0.2">
      <c r="A21" s="483"/>
      <c r="B21" s="482" t="s">
        <v>275</v>
      </c>
      <c r="C21" s="301" t="s">
        <v>138</v>
      </c>
      <c r="D21" s="337" t="s">
        <v>17</v>
      </c>
      <c r="E21" s="319">
        <v>4437</v>
      </c>
      <c r="F21" s="321">
        <v>99.797569999999993</v>
      </c>
      <c r="G21" s="324">
        <v>718</v>
      </c>
      <c r="H21" s="323">
        <v>16.182110000000002</v>
      </c>
      <c r="I21" s="320">
        <v>6</v>
      </c>
      <c r="J21" s="321">
        <v>0.13494999999999999</v>
      </c>
      <c r="K21" s="324">
        <v>2</v>
      </c>
      <c r="L21" s="323">
        <v>33.333329999999997</v>
      </c>
      <c r="M21" s="320">
        <v>0</v>
      </c>
      <c r="N21" s="321">
        <v>0</v>
      </c>
      <c r="O21" s="324">
        <v>0</v>
      </c>
      <c r="P21" s="323">
        <v>0</v>
      </c>
      <c r="Q21" s="320">
        <v>2</v>
      </c>
      <c r="R21" s="321">
        <v>4.4979999999999999E-2</v>
      </c>
      <c r="S21" s="324">
        <v>1</v>
      </c>
      <c r="T21" s="323">
        <v>50</v>
      </c>
      <c r="U21" s="320">
        <v>1</v>
      </c>
      <c r="V21" s="321">
        <v>2.249E-2</v>
      </c>
      <c r="W21" s="324">
        <v>0</v>
      </c>
      <c r="X21" s="323">
        <v>0</v>
      </c>
      <c r="Y21" s="299">
        <v>4446</v>
      </c>
    </row>
    <row r="22" spans="1:25" ht="14.25" x14ac:dyDescent="0.2">
      <c r="A22" s="483"/>
      <c r="B22" s="482"/>
      <c r="C22" s="301" t="s">
        <v>139</v>
      </c>
      <c r="D22" s="337" t="s">
        <v>18</v>
      </c>
      <c r="E22" s="319">
        <v>11336</v>
      </c>
      <c r="F22" s="321">
        <v>92.948509999999999</v>
      </c>
      <c r="G22" s="322">
        <v>797</v>
      </c>
      <c r="H22" s="323">
        <v>7.0307000000000004</v>
      </c>
      <c r="I22" s="320">
        <v>345</v>
      </c>
      <c r="J22" s="321">
        <v>2.8288000000000002</v>
      </c>
      <c r="K22" s="324">
        <v>156</v>
      </c>
      <c r="L22" s="323">
        <v>45.217390000000002</v>
      </c>
      <c r="M22" s="320">
        <v>332</v>
      </c>
      <c r="N22" s="321">
        <v>2.7222</v>
      </c>
      <c r="O22" s="324">
        <v>176</v>
      </c>
      <c r="P22" s="323">
        <v>53.012050000000002</v>
      </c>
      <c r="Q22" s="320">
        <v>120</v>
      </c>
      <c r="R22" s="321">
        <v>0.98392999999999997</v>
      </c>
      <c r="S22" s="324">
        <v>87</v>
      </c>
      <c r="T22" s="323">
        <v>72.5</v>
      </c>
      <c r="U22" s="320">
        <v>63</v>
      </c>
      <c r="V22" s="321">
        <v>0.51656000000000002</v>
      </c>
      <c r="W22" s="324">
        <v>52</v>
      </c>
      <c r="X22" s="323">
        <v>82.539680000000004</v>
      </c>
      <c r="Y22" s="299">
        <v>12196</v>
      </c>
    </row>
    <row r="23" spans="1:25" ht="14.25" x14ac:dyDescent="0.2">
      <c r="A23" s="483"/>
      <c r="B23" s="482"/>
      <c r="C23" s="301" t="s">
        <v>140</v>
      </c>
      <c r="D23" s="337" t="s">
        <v>20</v>
      </c>
      <c r="E23" s="319">
        <v>10608</v>
      </c>
      <c r="F23" s="321">
        <v>90.081519999999998</v>
      </c>
      <c r="G23" s="322">
        <v>689</v>
      </c>
      <c r="H23" s="323">
        <v>6.4950999999999999</v>
      </c>
      <c r="I23" s="320">
        <v>453</v>
      </c>
      <c r="J23" s="321">
        <v>3.8468100000000001</v>
      </c>
      <c r="K23" s="324">
        <v>188</v>
      </c>
      <c r="L23" s="323">
        <v>41.501100000000001</v>
      </c>
      <c r="M23" s="320">
        <v>592</v>
      </c>
      <c r="N23" s="321">
        <v>5.0271699999999999</v>
      </c>
      <c r="O23" s="324">
        <v>245</v>
      </c>
      <c r="P23" s="323">
        <v>41.38514</v>
      </c>
      <c r="Q23" s="320">
        <v>103</v>
      </c>
      <c r="R23" s="321">
        <v>0.87465999999999999</v>
      </c>
      <c r="S23" s="324">
        <v>66</v>
      </c>
      <c r="T23" s="323">
        <v>64.077669999999998</v>
      </c>
      <c r="U23" s="320">
        <v>20</v>
      </c>
      <c r="V23" s="321">
        <v>0.16983999999999999</v>
      </c>
      <c r="W23" s="324">
        <v>10</v>
      </c>
      <c r="X23" s="323">
        <v>50</v>
      </c>
      <c r="Y23" s="299">
        <v>11776</v>
      </c>
    </row>
    <row r="24" spans="1:25" ht="14.25" x14ac:dyDescent="0.2">
      <c r="A24" s="483"/>
      <c r="B24" s="482" t="s">
        <v>277</v>
      </c>
      <c r="C24" s="301" t="s">
        <v>142</v>
      </c>
      <c r="D24" s="337" t="s">
        <v>38</v>
      </c>
      <c r="E24" s="319">
        <v>23735</v>
      </c>
      <c r="F24" s="321">
        <v>91.846609999999998</v>
      </c>
      <c r="G24" s="322">
        <v>1900</v>
      </c>
      <c r="H24" s="323">
        <v>8.0050600000000003</v>
      </c>
      <c r="I24" s="320">
        <v>890</v>
      </c>
      <c r="J24" s="321">
        <v>3.44401</v>
      </c>
      <c r="K24" s="324">
        <v>324</v>
      </c>
      <c r="L24" s="323">
        <v>36.404490000000003</v>
      </c>
      <c r="M24" s="320">
        <v>801</v>
      </c>
      <c r="N24" s="321">
        <v>3.0996100000000002</v>
      </c>
      <c r="O24" s="324">
        <v>414</v>
      </c>
      <c r="P24" s="323">
        <v>51.685389999999998</v>
      </c>
      <c r="Q24" s="320">
        <v>320</v>
      </c>
      <c r="R24" s="321">
        <v>1.2382899999999999</v>
      </c>
      <c r="S24" s="324">
        <v>240</v>
      </c>
      <c r="T24" s="323">
        <v>75</v>
      </c>
      <c r="U24" s="320">
        <v>96</v>
      </c>
      <c r="V24" s="321">
        <v>0.37148999999999999</v>
      </c>
      <c r="W24" s="324">
        <v>72</v>
      </c>
      <c r="X24" s="323">
        <v>75</v>
      </c>
      <c r="Y24" s="299">
        <v>25842</v>
      </c>
    </row>
    <row r="25" spans="1:25" ht="14.25" x14ac:dyDescent="0.2">
      <c r="A25" s="483"/>
      <c r="B25" s="482"/>
      <c r="C25" s="301" t="s">
        <v>143</v>
      </c>
      <c r="D25" s="337" t="s">
        <v>39</v>
      </c>
      <c r="E25" s="319">
        <v>15895</v>
      </c>
      <c r="F25" s="321">
        <v>92.671409999999995</v>
      </c>
      <c r="G25" s="322">
        <v>1339</v>
      </c>
      <c r="H25" s="323">
        <v>8.4240300000000001</v>
      </c>
      <c r="I25" s="320">
        <v>347</v>
      </c>
      <c r="J25" s="321">
        <v>2.0230899999999998</v>
      </c>
      <c r="K25" s="324">
        <v>85</v>
      </c>
      <c r="L25" s="323">
        <v>24.49568</v>
      </c>
      <c r="M25" s="320">
        <v>380</v>
      </c>
      <c r="N25" s="321">
        <v>2.21549</v>
      </c>
      <c r="O25" s="324">
        <v>242</v>
      </c>
      <c r="P25" s="323">
        <v>63.68421</v>
      </c>
      <c r="Q25" s="320">
        <v>344</v>
      </c>
      <c r="R25" s="321">
        <v>2.0055999999999998</v>
      </c>
      <c r="S25" s="324">
        <v>294</v>
      </c>
      <c r="T25" s="323">
        <v>85.465119999999999</v>
      </c>
      <c r="U25" s="320">
        <v>186</v>
      </c>
      <c r="V25" s="321">
        <v>1.0844199999999999</v>
      </c>
      <c r="W25" s="324">
        <v>152</v>
      </c>
      <c r="X25" s="323">
        <v>81.720429999999993</v>
      </c>
      <c r="Y25" s="299">
        <v>17152</v>
      </c>
    </row>
    <row r="26" spans="1:25" ht="14.25" x14ac:dyDescent="0.2">
      <c r="A26" s="483"/>
      <c r="B26" s="482"/>
      <c r="C26" s="301" t="s">
        <v>144</v>
      </c>
      <c r="D26" s="337" t="s">
        <v>42</v>
      </c>
      <c r="E26" s="319">
        <v>26835</v>
      </c>
      <c r="F26" s="321">
        <v>92.890029999999996</v>
      </c>
      <c r="G26" s="322">
        <v>2400</v>
      </c>
      <c r="H26" s="323">
        <v>8.9435400000000005</v>
      </c>
      <c r="I26" s="320">
        <v>975</v>
      </c>
      <c r="J26" s="321">
        <v>3.3749899999999999</v>
      </c>
      <c r="K26" s="324">
        <v>237</v>
      </c>
      <c r="L26" s="323">
        <v>24.307690000000001</v>
      </c>
      <c r="M26" s="320">
        <v>757</v>
      </c>
      <c r="N26" s="321">
        <v>2.6203699999999999</v>
      </c>
      <c r="O26" s="324">
        <v>280</v>
      </c>
      <c r="P26" s="323">
        <v>36.988109999999999</v>
      </c>
      <c r="Q26" s="320">
        <v>181</v>
      </c>
      <c r="R26" s="321">
        <v>0.62653999999999999</v>
      </c>
      <c r="S26" s="324">
        <v>99</v>
      </c>
      <c r="T26" s="323">
        <v>54.696129999999997</v>
      </c>
      <c r="U26" s="320">
        <v>141</v>
      </c>
      <c r="V26" s="321">
        <v>0.48808000000000001</v>
      </c>
      <c r="W26" s="324">
        <v>86</v>
      </c>
      <c r="X26" s="323">
        <v>60.992910000000002</v>
      </c>
      <c r="Y26" s="299">
        <v>28889</v>
      </c>
    </row>
    <row r="27" spans="1:25" ht="14.25" customHeight="1" x14ac:dyDescent="0.2">
      <c r="A27" s="483"/>
      <c r="B27" s="482" t="s">
        <v>278</v>
      </c>
      <c r="C27" s="301" t="s">
        <v>384</v>
      </c>
      <c r="D27" s="337" t="s">
        <v>43</v>
      </c>
      <c r="E27" s="319">
        <v>18135</v>
      </c>
      <c r="F27" s="321">
        <v>82.237440000000007</v>
      </c>
      <c r="G27" s="322">
        <v>897</v>
      </c>
      <c r="H27" s="323">
        <v>4.9462400000000004</v>
      </c>
      <c r="I27" s="320">
        <v>1295</v>
      </c>
      <c r="J27" s="321">
        <v>5.8724800000000004</v>
      </c>
      <c r="K27" s="324">
        <v>177</v>
      </c>
      <c r="L27" s="323">
        <v>13.667949999999999</v>
      </c>
      <c r="M27" s="320">
        <v>1401</v>
      </c>
      <c r="N27" s="321">
        <v>6.3531700000000004</v>
      </c>
      <c r="O27" s="324">
        <v>684</v>
      </c>
      <c r="P27" s="323">
        <v>48.822270000000003</v>
      </c>
      <c r="Q27" s="320">
        <v>666</v>
      </c>
      <c r="R27" s="321">
        <v>3.02013</v>
      </c>
      <c r="S27" s="324">
        <v>443</v>
      </c>
      <c r="T27" s="323">
        <v>66.51652</v>
      </c>
      <c r="U27" s="320">
        <v>555</v>
      </c>
      <c r="V27" s="321">
        <v>2.5167799999999998</v>
      </c>
      <c r="W27" s="324">
        <v>379</v>
      </c>
      <c r="X27" s="323">
        <v>68.288290000000003</v>
      </c>
      <c r="Y27" s="299">
        <v>22052</v>
      </c>
    </row>
    <row r="28" spans="1:25" ht="14.25" x14ac:dyDescent="0.2">
      <c r="A28" s="483"/>
      <c r="B28" s="482"/>
      <c r="C28" s="301" t="s">
        <v>145</v>
      </c>
      <c r="D28" s="337" t="s">
        <v>44</v>
      </c>
      <c r="E28" s="319">
        <v>16016</v>
      </c>
      <c r="F28" s="321">
        <v>78.753010000000003</v>
      </c>
      <c r="G28" s="322">
        <v>1196</v>
      </c>
      <c r="H28" s="323">
        <v>7.46753</v>
      </c>
      <c r="I28" s="319">
        <v>774</v>
      </c>
      <c r="J28" s="321">
        <v>3.8058700000000001</v>
      </c>
      <c r="K28" s="324">
        <v>144</v>
      </c>
      <c r="L28" s="323">
        <v>18.604649999999999</v>
      </c>
      <c r="M28" s="319">
        <v>1547</v>
      </c>
      <c r="N28" s="321">
        <v>7.6068199999999999</v>
      </c>
      <c r="O28" s="324">
        <v>632</v>
      </c>
      <c r="P28" s="323">
        <v>40.853259999999999</v>
      </c>
      <c r="Q28" s="320">
        <v>776</v>
      </c>
      <c r="R28" s="321">
        <v>3.8157100000000002</v>
      </c>
      <c r="S28" s="324">
        <v>484</v>
      </c>
      <c r="T28" s="323">
        <v>62.371130000000001</v>
      </c>
      <c r="U28" s="319">
        <v>1224</v>
      </c>
      <c r="V28" s="321">
        <v>6.0185899999999997</v>
      </c>
      <c r="W28" s="324">
        <v>832</v>
      </c>
      <c r="X28" s="323">
        <v>67.973860000000002</v>
      </c>
      <c r="Y28" s="299">
        <v>20337</v>
      </c>
    </row>
    <row r="29" spans="1:25" ht="14.25" x14ac:dyDescent="0.2">
      <c r="A29" s="483"/>
      <c r="B29" s="482" t="s">
        <v>2</v>
      </c>
      <c r="C29" s="482"/>
      <c r="D29" s="482"/>
      <c r="E29" s="319">
        <v>238052</v>
      </c>
      <c r="F29" s="321">
        <v>86.417299999999997</v>
      </c>
      <c r="G29" s="322">
        <v>19649</v>
      </c>
      <c r="H29" s="323">
        <v>8.2540800000000001</v>
      </c>
      <c r="I29" s="319">
        <v>11819</v>
      </c>
      <c r="J29" s="321">
        <v>4.2905199999999999</v>
      </c>
      <c r="K29" s="322">
        <v>3033</v>
      </c>
      <c r="L29" s="323">
        <v>25.66207</v>
      </c>
      <c r="M29" s="319">
        <v>13843</v>
      </c>
      <c r="N29" s="321">
        <v>5.0252699999999999</v>
      </c>
      <c r="O29" s="322">
        <v>6414</v>
      </c>
      <c r="P29" s="323">
        <v>46.333889999999997</v>
      </c>
      <c r="Q29" s="319">
        <v>5886</v>
      </c>
      <c r="R29" s="321">
        <v>2.13673</v>
      </c>
      <c r="S29" s="322">
        <v>3913</v>
      </c>
      <c r="T29" s="323">
        <v>66.479780000000005</v>
      </c>
      <c r="U29" s="319">
        <v>5868</v>
      </c>
      <c r="V29" s="321">
        <v>2.1301899999999998</v>
      </c>
      <c r="W29" s="322">
        <v>4128</v>
      </c>
      <c r="X29" s="323">
        <v>70.347650000000002</v>
      </c>
      <c r="Y29" s="299">
        <v>275468</v>
      </c>
    </row>
    <row r="30" spans="1:25" ht="14.25" x14ac:dyDescent="0.2">
      <c r="A30" s="483" t="s">
        <v>222</v>
      </c>
      <c r="B30" s="482" t="s">
        <v>339</v>
      </c>
      <c r="C30" s="301" t="s">
        <v>420</v>
      </c>
      <c r="D30" s="337" t="s">
        <v>59</v>
      </c>
      <c r="E30" s="319">
        <v>13585</v>
      </c>
      <c r="F30" s="321">
        <v>69.198250000000002</v>
      </c>
      <c r="G30" s="322">
        <v>1223</v>
      </c>
      <c r="H30" s="323">
        <v>9.00258</v>
      </c>
      <c r="I30" s="320">
        <v>2011</v>
      </c>
      <c r="J30" s="321">
        <v>10.24348</v>
      </c>
      <c r="K30" s="324">
        <v>379</v>
      </c>
      <c r="L30" s="323">
        <v>18.846350000000001</v>
      </c>
      <c r="M30" s="320">
        <v>2066</v>
      </c>
      <c r="N30" s="321">
        <v>10.523630000000001</v>
      </c>
      <c r="O30" s="324">
        <v>936</v>
      </c>
      <c r="P30" s="323">
        <v>45.304940000000002</v>
      </c>
      <c r="Q30" s="320">
        <v>888</v>
      </c>
      <c r="R30" s="321">
        <v>4.5232299999999999</v>
      </c>
      <c r="S30" s="324">
        <v>583</v>
      </c>
      <c r="T30" s="323">
        <v>65.653149999999997</v>
      </c>
      <c r="U30" s="320">
        <v>1082</v>
      </c>
      <c r="V30" s="321">
        <v>5.5114099999999997</v>
      </c>
      <c r="W30" s="324">
        <v>795</v>
      </c>
      <c r="X30" s="323">
        <v>73.475049999999996</v>
      </c>
      <c r="Y30" s="299">
        <v>19632</v>
      </c>
    </row>
    <row r="31" spans="1:25" ht="14.25" x14ac:dyDescent="0.2">
      <c r="A31" s="483"/>
      <c r="B31" s="482"/>
      <c r="C31" s="301" t="s">
        <v>121</v>
      </c>
      <c r="D31" s="337" t="s">
        <v>31</v>
      </c>
      <c r="E31" s="319">
        <v>29682</v>
      </c>
      <c r="F31" s="321">
        <v>86.748890000000003</v>
      </c>
      <c r="G31" s="322">
        <v>6065</v>
      </c>
      <c r="H31" s="323">
        <v>20.433260000000001</v>
      </c>
      <c r="I31" s="319">
        <v>1185</v>
      </c>
      <c r="J31" s="321">
        <v>3.4632900000000002</v>
      </c>
      <c r="K31" s="324">
        <v>429</v>
      </c>
      <c r="L31" s="323">
        <v>36.202530000000003</v>
      </c>
      <c r="M31" s="319">
        <v>1709</v>
      </c>
      <c r="N31" s="321">
        <v>4.9947400000000002</v>
      </c>
      <c r="O31" s="324">
        <v>973</v>
      </c>
      <c r="P31" s="323">
        <v>56.933880000000002</v>
      </c>
      <c r="Q31" s="320">
        <v>766</v>
      </c>
      <c r="R31" s="321">
        <v>2.2387199999999998</v>
      </c>
      <c r="S31" s="324">
        <v>487</v>
      </c>
      <c r="T31" s="323">
        <v>63.577019999999997</v>
      </c>
      <c r="U31" s="319">
        <v>874</v>
      </c>
      <c r="V31" s="321">
        <v>2.55436</v>
      </c>
      <c r="W31" s="324">
        <v>615</v>
      </c>
      <c r="X31" s="323">
        <v>70.366129999999998</v>
      </c>
      <c r="Y31" s="299">
        <v>34216</v>
      </c>
    </row>
    <row r="32" spans="1:25" ht="14.25" x14ac:dyDescent="0.2">
      <c r="A32" s="483"/>
      <c r="B32" s="482"/>
      <c r="C32" s="301" t="s">
        <v>111</v>
      </c>
      <c r="D32" s="337" t="s">
        <v>32</v>
      </c>
      <c r="E32" s="319">
        <v>25348</v>
      </c>
      <c r="F32" s="321">
        <v>95.404420000000002</v>
      </c>
      <c r="G32" s="322">
        <v>6664</v>
      </c>
      <c r="H32" s="323">
        <v>26.290040000000001</v>
      </c>
      <c r="I32" s="320">
        <v>642</v>
      </c>
      <c r="J32" s="321">
        <v>2.41635</v>
      </c>
      <c r="K32" s="324">
        <v>295</v>
      </c>
      <c r="L32" s="323">
        <v>45.950159999999997</v>
      </c>
      <c r="M32" s="320">
        <v>366</v>
      </c>
      <c r="N32" s="321">
        <v>1.3775500000000001</v>
      </c>
      <c r="O32" s="324">
        <v>247</v>
      </c>
      <c r="P32" s="323">
        <v>67.486339999999998</v>
      </c>
      <c r="Q32" s="320">
        <v>149</v>
      </c>
      <c r="R32" s="321">
        <v>0.56079999999999997</v>
      </c>
      <c r="S32" s="324">
        <v>122</v>
      </c>
      <c r="T32" s="323">
        <v>81.879189999999994</v>
      </c>
      <c r="U32" s="320">
        <v>64</v>
      </c>
      <c r="V32" s="321">
        <v>0.24088000000000001</v>
      </c>
      <c r="W32" s="324">
        <v>27</v>
      </c>
      <c r="X32" s="323">
        <v>42.1875</v>
      </c>
      <c r="Y32" s="299">
        <v>26569</v>
      </c>
    </row>
    <row r="33" spans="1:25" ht="14.25" x14ac:dyDescent="0.2">
      <c r="A33" s="483"/>
      <c r="B33" s="482"/>
      <c r="C33" s="301" t="s">
        <v>124</v>
      </c>
      <c r="D33" s="337" t="s">
        <v>37</v>
      </c>
      <c r="E33" s="319">
        <v>13302</v>
      </c>
      <c r="F33" s="321">
        <v>78.219449999999995</v>
      </c>
      <c r="G33" s="322">
        <v>1294</v>
      </c>
      <c r="H33" s="323">
        <v>9.7278599999999997</v>
      </c>
      <c r="I33" s="319">
        <v>894</v>
      </c>
      <c r="J33" s="321">
        <v>5.2569699999999999</v>
      </c>
      <c r="K33" s="324">
        <v>265</v>
      </c>
      <c r="L33" s="323">
        <v>29.642060000000001</v>
      </c>
      <c r="M33" s="319">
        <v>1429</v>
      </c>
      <c r="N33" s="321">
        <v>8.4029199999999999</v>
      </c>
      <c r="O33" s="324">
        <v>659</v>
      </c>
      <c r="P33" s="323">
        <v>46.116169999999997</v>
      </c>
      <c r="Q33" s="320">
        <v>545</v>
      </c>
      <c r="R33" s="321">
        <v>3.2047500000000002</v>
      </c>
      <c r="S33" s="324">
        <v>268</v>
      </c>
      <c r="T33" s="323">
        <v>49.174309999999998</v>
      </c>
      <c r="U33" s="320">
        <v>836</v>
      </c>
      <c r="V33" s="321">
        <v>4.9159100000000002</v>
      </c>
      <c r="W33" s="324">
        <v>529</v>
      </c>
      <c r="X33" s="323">
        <v>63.277509999999999</v>
      </c>
      <c r="Y33" s="299">
        <v>17006</v>
      </c>
    </row>
    <row r="34" spans="1:25" ht="14.25" x14ac:dyDescent="0.2">
      <c r="A34" s="483"/>
      <c r="B34" s="482"/>
      <c r="C34" s="301" t="s">
        <v>374</v>
      </c>
      <c r="D34" s="337" t="s">
        <v>58</v>
      </c>
      <c r="E34" s="319">
        <v>11261</v>
      </c>
      <c r="F34" s="321">
        <v>57.867420000000003</v>
      </c>
      <c r="G34" s="322">
        <v>2105</v>
      </c>
      <c r="H34" s="323">
        <v>18.692830000000001</v>
      </c>
      <c r="I34" s="319">
        <v>1961</v>
      </c>
      <c r="J34" s="321">
        <v>10.07708</v>
      </c>
      <c r="K34" s="324">
        <v>728</v>
      </c>
      <c r="L34" s="323">
        <v>37.123919999999998</v>
      </c>
      <c r="M34" s="319">
        <v>2827</v>
      </c>
      <c r="N34" s="321">
        <v>14.527240000000001</v>
      </c>
      <c r="O34" s="324">
        <v>1083</v>
      </c>
      <c r="P34" s="323">
        <v>38.309159999999999</v>
      </c>
      <c r="Q34" s="319">
        <v>1423</v>
      </c>
      <c r="R34" s="321">
        <v>7.3124399999999996</v>
      </c>
      <c r="S34" s="324">
        <v>759</v>
      </c>
      <c r="T34" s="323">
        <v>53.33802</v>
      </c>
      <c r="U34" s="319">
        <v>1988</v>
      </c>
      <c r="V34" s="321">
        <v>10.21583</v>
      </c>
      <c r="W34" s="322">
        <v>1383</v>
      </c>
      <c r="X34" s="323">
        <v>69.567400000000006</v>
      </c>
      <c r="Y34" s="299">
        <v>19460</v>
      </c>
    </row>
    <row r="35" spans="1:25" ht="14.25" x14ac:dyDescent="0.2">
      <c r="A35" s="483"/>
      <c r="B35" s="482" t="s">
        <v>340</v>
      </c>
      <c r="C35" s="301" t="s">
        <v>375</v>
      </c>
      <c r="D35" s="337" t="s">
        <v>30</v>
      </c>
      <c r="E35" s="319">
        <v>30510</v>
      </c>
      <c r="F35" s="321">
        <v>71.060910000000007</v>
      </c>
      <c r="G35" s="322">
        <v>4113</v>
      </c>
      <c r="H35" s="323">
        <v>13.480829999999999</v>
      </c>
      <c r="I35" s="319">
        <v>3396</v>
      </c>
      <c r="J35" s="321">
        <v>7.9096299999999999</v>
      </c>
      <c r="K35" s="324">
        <v>923</v>
      </c>
      <c r="L35" s="323">
        <v>27.179030000000001</v>
      </c>
      <c r="M35" s="319">
        <v>3726</v>
      </c>
      <c r="N35" s="321">
        <v>8.6782299999999992</v>
      </c>
      <c r="O35" s="322">
        <v>1759</v>
      </c>
      <c r="P35" s="323">
        <v>47.208799999999997</v>
      </c>
      <c r="Q35" s="319">
        <v>1847</v>
      </c>
      <c r="R35" s="321">
        <v>4.30185</v>
      </c>
      <c r="S35" s="322">
        <v>1176</v>
      </c>
      <c r="T35" s="323">
        <v>63.670819999999999</v>
      </c>
      <c r="U35" s="319">
        <v>3456</v>
      </c>
      <c r="V35" s="321">
        <v>8.0493799999999993</v>
      </c>
      <c r="W35" s="322">
        <v>2308</v>
      </c>
      <c r="X35" s="323">
        <v>66.782409999999999</v>
      </c>
      <c r="Y35" s="299">
        <v>42935</v>
      </c>
    </row>
    <row r="36" spans="1:25" ht="14.25" x14ac:dyDescent="0.2">
      <c r="A36" s="483"/>
      <c r="B36" s="482"/>
      <c r="C36" s="301" t="s">
        <v>116</v>
      </c>
      <c r="D36" s="337" t="s">
        <v>35</v>
      </c>
      <c r="E36" s="319">
        <v>15914</v>
      </c>
      <c r="F36" s="321">
        <v>81.073920000000001</v>
      </c>
      <c r="G36" s="322">
        <v>1882</v>
      </c>
      <c r="H36" s="323">
        <v>11.82607</v>
      </c>
      <c r="I36" s="319">
        <v>952</v>
      </c>
      <c r="J36" s="321">
        <v>4.8499699999999999</v>
      </c>
      <c r="K36" s="324">
        <v>388</v>
      </c>
      <c r="L36" s="323">
        <v>40.756300000000003</v>
      </c>
      <c r="M36" s="319">
        <v>1904</v>
      </c>
      <c r="N36" s="321">
        <v>9.6999300000000002</v>
      </c>
      <c r="O36" s="322">
        <v>1204</v>
      </c>
      <c r="P36" s="323">
        <v>63.235289999999999</v>
      </c>
      <c r="Q36" s="320">
        <v>543</v>
      </c>
      <c r="R36" s="321">
        <v>2.7663199999999999</v>
      </c>
      <c r="S36" s="324">
        <v>397</v>
      </c>
      <c r="T36" s="323">
        <v>73.112340000000003</v>
      </c>
      <c r="U36" s="320">
        <v>316</v>
      </c>
      <c r="V36" s="321">
        <v>1.6098600000000001</v>
      </c>
      <c r="W36" s="324">
        <v>213</v>
      </c>
      <c r="X36" s="323">
        <v>67.405060000000006</v>
      </c>
      <c r="Y36" s="299">
        <v>19629</v>
      </c>
    </row>
    <row r="37" spans="1:25" ht="14.25" x14ac:dyDescent="0.2">
      <c r="A37" s="483"/>
      <c r="B37" s="482"/>
      <c r="C37" s="301" t="s">
        <v>114</v>
      </c>
      <c r="D37" s="371" t="s">
        <v>45</v>
      </c>
      <c r="E37" s="319">
        <v>27769</v>
      </c>
      <c r="F37" s="321">
        <v>64.219139999999996</v>
      </c>
      <c r="G37" s="322">
        <v>2266</v>
      </c>
      <c r="H37" s="323">
        <v>8.1601800000000004</v>
      </c>
      <c r="I37" s="319">
        <v>3825</v>
      </c>
      <c r="J37" s="321">
        <v>8.8457699999999999</v>
      </c>
      <c r="K37" s="324">
        <v>689</v>
      </c>
      <c r="L37" s="323">
        <v>18.013069999999999</v>
      </c>
      <c r="M37" s="319">
        <v>4152</v>
      </c>
      <c r="N37" s="321">
        <v>9.6020000000000003</v>
      </c>
      <c r="O37" s="322">
        <v>1270</v>
      </c>
      <c r="P37" s="323">
        <v>30.587669999999999</v>
      </c>
      <c r="Q37" s="319">
        <v>1888</v>
      </c>
      <c r="R37" s="321">
        <v>4.3662299999999998</v>
      </c>
      <c r="S37" s="322">
        <v>820</v>
      </c>
      <c r="T37" s="323">
        <v>43.432200000000002</v>
      </c>
      <c r="U37" s="319">
        <v>5607</v>
      </c>
      <c r="V37" s="321">
        <v>12.96686</v>
      </c>
      <c r="W37" s="322">
        <v>3760</v>
      </c>
      <c r="X37" s="323">
        <v>67.059030000000007</v>
      </c>
      <c r="Y37" s="299">
        <v>43241</v>
      </c>
    </row>
    <row r="38" spans="1:25" ht="14.25" x14ac:dyDescent="0.2">
      <c r="A38" s="483"/>
      <c r="B38" s="482"/>
      <c r="C38" s="301" t="s">
        <v>408</v>
      </c>
      <c r="D38" s="371" t="s">
        <v>36</v>
      </c>
      <c r="E38" s="319">
        <v>52559</v>
      </c>
      <c r="F38" s="321">
        <v>76.42389</v>
      </c>
      <c r="G38" s="322">
        <v>6718</v>
      </c>
      <c r="H38" s="323">
        <v>12.781829999999999</v>
      </c>
      <c r="I38" s="319">
        <v>5144</v>
      </c>
      <c r="J38" s="321">
        <v>7.4796800000000001</v>
      </c>
      <c r="K38" s="324">
        <v>774</v>
      </c>
      <c r="L38" s="323">
        <v>15.046659999999999</v>
      </c>
      <c r="M38" s="319">
        <v>4129</v>
      </c>
      <c r="N38" s="321">
        <v>6.0038099999999996</v>
      </c>
      <c r="O38" s="322">
        <v>1963</v>
      </c>
      <c r="P38" s="323">
        <v>47.541780000000003</v>
      </c>
      <c r="Q38" s="319">
        <v>2480</v>
      </c>
      <c r="R38" s="321">
        <v>3.6060699999999999</v>
      </c>
      <c r="S38" s="322">
        <v>1737</v>
      </c>
      <c r="T38" s="323">
        <v>70.040319999999994</v>
      </c>
      <c r="U38" s="319">
        <v>4461</v>
      </c>
      <c r="V38" s="321">
        <v>6.4865599999999999</v>
      </c>
      <c r="W38" s="322">
        <v>3343</v>
      </c>
      <c r="X38" s="323">
        <v>74.93835</v>
      </c>
      <c r="Y38" s="299">
        <v>68773</v>
      </c>
    </row>
    <row r="39" spans="1:25" ht="14.25" x14ac:dyDescent="0.2">
      <c r="A39" s="483"/>
      <c r="B39" s="337" t="s">
        <v>341</v>
      </c>
      <c r="C39" s="301" t="s">
        <v>117</v>
      </c>
      <c r="D39" s="337" t="s">
        <v>29</v>
      </c>
      <c r="E39" s="319">
        <v>30566</v>
      </c>
      <c r="F39" s="321">
        <v>77.484279999999998</v>
      </c>
      <c r="G39" s="322">
        <v>2733</v>
      </c>
      <c r="H39" s="323">
        <v>8.9413099999999996</v>
      </c>
      <c r="I39" s="319">
        <v>2781</v>
      </c>
      <c r="J39" s="321">
        <v>7.0497899999999998</v>
      </c>
      <c r="K39" s="324">
        <v>983</v>
      </c>
      <c r="L39" s="323">
        <v>35.347000000000001</v>
      </c>
      <c r="M39" s="319">
        <v>3404</v>
      </c>
      <c r="N39" s="321">
        <v>8.6290800000000001</v>
      </c>
      <c r="O39" s="322">
        <v>2019</v>
      </c>
      <c r="P39" s="323">
        <v>59.312570000000001</v>
      </c>
      <c r="Q39" s="319">
        <v>1497</v>
      </c>
      <c r="R39" s="321">
        <v>3.79487</v>
      </c>
      <c r="S39" s="322">
        <v>1131</v>
      </c>
      <c r="T39" s="323">
        <v>75.551100000000005</v>
      </c>
      <c r="U39" s="319">
        <v>1200</v>
      </c>
      <c r="V39" s="321">
        <v>3.0419800000000001</v>
      </c>
      <c r="W39" s="322">
        <v>918</v>
      </c>
      <c r="X39" s="323">
        <v>76.5</v>
      </c>
      <c r="Y39" s="299">
        <v>39448</v>
      </c>
    </row>
    <row r="40" spans="1:25" ht="14.25" x14ac:dyDescent="0.2">
      <c r="A40" s="483"/>
      <c r="B40" s="337" t="s">
        <v>342</v>
      </c>
      <c r="C40" s="301" t="s">
        <v>127</v>
      </c>
      <c r="D40" s="337" t="s">
        <v>24</v>
      </c>
      <c r="E40" s="319">
        <v>13099</v>
      </c>
      <c r="F40" s="321">
        <v>74.975669999999994</v>
      </c>
      <c r="G40" s="322">
        <v>1850</v>
      </c>
      <c r="H40" s="323">
        <v>14.12322</v>
      </c>
      <c r="I40" s="319">
        <v>978</v>
      </c>
      <c r="J40" s="321">
        <v>5.5978500000000002</v>
      </c>
      <c r="K40" s="324">
        <v>235</v>
      </c>
      <c r="L40" s="323">
        <v>24.02863</v>
      </c>
      <c r="M40" s="319">
        <v>1368</v>
      </c>
      <c r="N40" s="321">
        <v>7.83012</v>
      </c>
      <c r="O40" s="324">
        <v>397</v>
      </c>
      <c r="P40" s="323">
        <v>29.02047</v>
      </c>
      <c r="Q40" s="320">
        <v>527</v>
      </c>
      <c r="R40" s="321">
        <v>3.0164300000000002</v>
      </c>
      <c r="S40" s="324">
        <v>256</v>
      </c>
      <c r="T40" s="323">
        <v>48.57685</v>
      </c>
      <c r="U40" s="319">
        <v>1499</v>
      </c>
      <c r="V40" s="321">
        <v>8.5799299999999992</v>
      </c>
      <c r="W40" s="324">
        <v>793</v>
      </c>
      <c r="X40" s="323">
        <v>52.90193</v>
      </c>
      <c r="Y40" s="299">
        <v>17471</v>
      </c>
    </row>
    <row r="41" spans="1:25" ht="14.25" x14ac:dyDescent="0.2">
      <c r="A41" s="483"/>
      <c r="B41" s="337" t="s">
        <v>343</v>
      </c>
      <c r="C41" s="301" t="s">
        <v>133</v>
      </c>
      <c r="D41" s="337" t="s">
        <v>106</v>
      </c>
      <c r="E41" s="319">
        <v>18777</v>
      </c>
      <c r="F41" s="321">
        <v>69.351799999999997</v>
      </c>
      <c r="G41" s="322">
        <v>1553</v>
      </c>
      <c r="H41" s="323">
        <v>8.2707599999999992</v>
      </c>
      <c r="I41" s="319">
        <v>2192</v>
      </c>
      <c r="J41" s="321">
        <v>8.0960300000000007</v>
      </c>
      <c r="K41" s="324">
        <v>385</v>
      </c>
      <c r="L41" s="323">
        <v>17.563870000000001</v>
      </c>
      <c r="M41" s="319">
        <v>2965</v>
      </c>
      <c r="N41" s="321">
        <v>10.95106</v>
      </c>
      <c r="O41" s="324">
        <v>1244</v>
      </c>
      <c r="P41" s="323">
        <v>41.956159999999997</v>
      </c>
      <c r="Q41" s="319">
        <v>1312</v>
      </c>
      <c r="R41" s="321">
        <v>4.8457999999999997</v>
      </c>
      <c r="S41" s="324">
        <v>693</v>
      </c>
      <c r="T41" s="323">
        <v>52.820120000000003</v>
      </c>
      <c r="U41" s="319">
        <v>1829</v>
      </c>
      <c r="V41" s="321">
        <v>6.7553099999999997</v>
      </c>
      <c r="W41" s="322">
        <v>1095</v>
      </c>
      <c r="X41" s="323">
        <v>59.868780000000001</v>
      </c>
      <c r="Y41" s="299">
        <v>27075</v>
      </c>
    </row>
    <row r="42" spans="1:25" ht="14.25" x14ac:dyDescent="0.2">
      <c r="A42" s="483"/>
      <c r="B42" s="482" t="s">
        <v>344</v>
      </c>
      <c r="C42" s="301" t="s">
        <v>134</v>
      </c>
      <c r="D42" s="337" t="s">
        <v>23</v>
      </c>
      <c r="E42" s="319">
        <v>16660</v>
      </c>
      <c r="F42" s="321">
        <v>91.876689999999996</v>
      </c>
      <c r="G42" s="322">
        <v>854</v>
      </c>
      <c r="H42" s="323">
        <v>5.1260500000000002</v>
      </c>
      <c r="I42" s="319">
        <v>659</v>
      </c>
      <c r="J42" s="321">
        <v>3.6342599999999998</v>
      </c>
      <c r="K42" s="324">
        <v>93</v>
      </c>
      <c r="L42" s="323">
        <v>14.11229</v>
      </c>
      <c r="M42" s="319">
        <v>419</v>
      </c>
      <c r="N42" s="321">
        <v>2.3107000000000002</v>
      </c>
      <c r="O42" s="324">
        <v>100</v>
      </c>
      <c r="P42" s="323">
        <v>23.866350000000001</v>
      </c>
      <c r="Q42" s="320">
        <v>137</v>
      </c>
      <c r="R42" s="321">
        <v>0.75553000000000003</v>
      </c>
      <c r="S42" s="324">
        <v>66</v>
      </c>
      <c r="T42" s="323">
        <v>48.175179999999997</v>
      </c>
      <c r="U42" s="320">
        <v>258</v>
      </c>
      <c r="V42" s="321">
        <v>1.42282</v>
      </c>
      <c r="W42" s="324">
        <v>165</v>
      </c>
      <c r="X42" s="323">
        <v>63.953490000000002</v>
      </c>
      <c r="Y42" s="299">
        <v>18133</v>
      </c>
    </row>
    <row r="43" spans="1:25" ht="14.25" x14ac:dyDescent="0.2">
      <c r="A43" s="483"/>
      <c r="B43" s="482"/>
      <c r="C43" s="301" t="s">
        <v>136</v>
      </c>
      <c r="D43" s="337" t="s">
        <v>196</v>
      </c>
      <c r="E43" s="319">
        <v>11867</v>
      </c>
      <c r="F43" s="321">
        <v>86.563569999999999</v>
      </c>
      <c r="G43" s="322">
        <v>895</v>
      </c>
      <c r="H43" s="323">
        <v>7.5419200000000002</v>
      </c>
      <c r="I43" s="319">
        <v>1261</v>
      </c>
      <c r="J43" s="321">
        <v>9.19834</v>
      </c>
      <c r="K43" s="324">
        <v>140</v>
      </c>
      <c r="L43" s="323">
        <v>11.1023</v>
      </c>
      <c r="M43" s="319">
        <v>493</v>
      </c>
      <c r="N43" s="321">
        <v>3.5961799999999999</v>
      </c>
      <c r="O43" s="324">
        <v>165</v>
      </c>
      <c r="P43" s="323">
        <v>33.468559999999997</v>
      </c>
      <c r="Q43" s="320">
        <v>82</v>
      </c>
      <c r="R43" s="321">
        <v>0.59814999999999996</v>
      </c>
      <c r="S43" s="324">
        <v>51</v>
      </c>
      <c r="T43" s="323">
        <v>62.195120000000003</v>
      </c>
      <c r="U43" s="320">
        <v>6</v>
      </c>
      <c r="V43" s="321">
        <v>4.3770000000000003E-2</v>
      </c>
      <c r="W43" s="324">
        <v>3</v>
      </c>
      <c r="X43" s="323">
        <v>50</v>
      </c>
      <c r="Y43" s="299">
        <v>13709</v>
      </c>
    </row>
    <row r="44" spans="1:25" ht="14.25" x14ac:dyDescent="0.2">
      <c r="A44" s="483"/>
      <c r="B44" s="337" t="s">
        <v>275</v>
      </c>
      <c r="C44" s="301" t="s">
        <v>141</v>
      </c>
      <c r="D44" s="337" t="s">
        <v>46</v>
      </c>
      <c r="E44" s="319">
        <v>23629</v>
      </c>
      <c r="F44" s="321">
        <v>67.534580000000005</v>
      </c>
      <c r="G44" s="322">
        <v>4283</v>
      </c>
      <c r="H44" s="323">
        <v>18.12603</v>
      </c>
      <c r="I44" s="319">
        <v>3361</v>
      </c>
      <c r="J44" s="321">
        <v>9.6061499999999995</v>
      </c>
      <c r="K44" s="324">
        <v>1150</v>
      </c>
      <c r="L44" s="323">
        <v>34.216009999999997</v>
      </c>
      <c r="M44" s="319">
        <v>4194</v>
      </c>
      <c r="N44" s="321">
        <v>11.986969999999999</v>
      </c>
      <c r="O44" s="322">
        <v>1871</v>
      </c>
      <c r="P44" s="323">
        <v>44.611350000000002</v>
      </c>
      <c r="Q44" s="320">
        <v>2366</v>
      </c>
      <c r="R44" s="321">
        <v>6.7623199999999999</v>
      </c>
      <c r="S44" s="324">
        <v>1676</v>
      </c>
      <c r="T44" s="323">
        <v>70.836860000000001</v>
      </c>
      <c r="U44" s="320">
        <v>1438</v>
      </c>
      <c r="V44" s="321">
        <v>4.1099800000000002</v>
      </c>
      <c r="W44" s="324">
        <v>1144</v>
      </c>
      <c r="X44" s="323">
        <v>79.554940000000002</v>
      </c>
      <c r="Y44" s="299">
        <v>34988</v>
      </c>
    </row>
    <row r="45" spans="1:25" ht="14.25" x14ac:dyDescent="0.2">
      <c r="A45" s="483"/>
      <c r="B45" s="337" t="s">
        <v>276</v>
      </c>
      <c r="C45" s="301" t="s">
        <v>421</v>
      </c>
      <c r="D45" s="337" t="s">
        <v>21</v>
      </c>
      <c r="E45" s="319">
        <v>12938</v>
      </c>
      <c r="F45" s="321">
        <v>60.023200000000003</v>
      </c>
      <c r="G45" s="322">
        <v>1859</v>
      </c>
      <c r="H45" s="323">
        <v>14.36853</v>
      </c>
      <c r="I45" s="319">
        <v>2045</v>
      </c>
      <c r="J45" s="321">
        <v>9.4873600000000007</v>
      </c>
      <c r="K45" s="324">
        <v>357</v>
      </c>
      <c r="L45" s="323">
        <v>17.45721</v>
      </c>
      <c r="M45" s="319">
        <v>2773</v>
      </c>
      <c r="N45" s="321">
        <v>12.86476</v>
      </c>
      <c r="O45" s="324">
        <v>903</v>
      </c>
      <c r="P45" s="323">
        <v>32.564010000000003</v>
      </c>
      <c r="Q45" s="320">
        <v>1563</v>
      </c>
      <c r="R45" s="321">
        <v>7.25122</v>
      </c>
      <c r="S45" s="324">
        <v>852</v>
      </c>
      <c r="T45" s="323">
        <v>54.510559999999998</v>
      </c>
      <c r="U45" s="320">
        <v>2236</v>
      </c>
      <c r="V45" s="321">
        <v>10.37346</v>
      </c>
      <c r="W45" s="324">
        <v>1401</v>
      </c>
      <c r="X45" s="323">
        <v>62.656529999999997</v>
      </c>
      <c r="Y45" s="299">
        <v>21555</v>
      </c>
    </row>
    <row r="46" spans="1:25" ht="14.25" x14ac:dyDescent="0.2">
      <c r="A46" s="483"/>
      <c r="B46" s="482" t="s">
        <v>277</v>
      </c>
      <c r="C46" s="301" t="s">
        <v>380</v>
      </c>
      <c r="D46" s="337" t="s">
        <v>60</v>
      </c>
      <c r="E46" s="319">
        <v>24975</v>
      </c>
      <c r="F46" s="321">
        <v>60.558669999999999</v>
      </c>
      <c r="G46" s="322">
        <v>4531</v>
      </c>
      <c r="H46" s="323">
        <v>18.142140000000001</v>
      </c>
      <c r="I46" s="319">
        <v>3981</v>
      </c>
      <c r="J46" s="321">
        <v>9.6530199999999997</v>
      </c>
      <c r="K46" s="324">
        <v>556</v>
      </c>
      <c r="L46" s="323">
        <v>13.966340000000001</v>
      </c>
      <c r="M46" s="319">
        <v>5151</v>
      </c>
      <c r="N46" s="321">
        <v>12.49</v>
      </c>
      <c r="O46" s="322">
        <v>1303</v>
      </c>
      <c r="P46" s="323">
        <v>25.296060000000001</v>
      </c>
      <c r="Q46" s="319">
        <v>2215</v>
      </c>
      <c r="R46" s="321">
        <v>5.37087</v>
      </c>
      <c r="S46" s="322">
        <v>1015</v>
      </c>
      <c r="T46" s="323">
        <v>45.823929999999997</v>
      </c>
      <c r="U46" s="319">
        <v>4919</v>
      </c>
      <c r="V46" s="321">
        <v>11.92745</v>
      </c>
      <c r="W46" s="322">
        <v>3432</v>
      </c>
      <c r="X46" s="323">
        <v>69.77028</v>
      </c>
      <c r="Y46" s="299">
        <v>41241</v>
      </c>
    </row>
    <row r="47" spans="1:25" ht="14.25" x14ac:dyDescent="0.2">
      <c r="A47" s="483"/>
      <c r="B47" s="482"/>
      <c r="C47" s="301" t="s">
        <v>381</v>
      </c>
      <c r="D47" s="337" t="s">
        <v>40</v>
      </c>
      <c r="E47" s="319">
        <v>28216</v>
      </c>
      <c r="F47" s="321">
        <v>90.796760000000006</v>
      </c>
      <c r="G47" s="322">
        <v>4187</v>
      </c>
      <c r="H47" s="323">
        <v>14.8391</v>
      </c>
      <c r="I47" s="320">
        <v>1432</v>
      </c>
      <c r="J47" s="321">
        <v>4.60806</v>
      </c>
      <c r="K47" s="324">
        <v>437</v>
      </c>
      <c r="L47" s="323">
        <v>30.516760000000001</v>
      </c>
      <c r="M47" s="320">
        <v>1116</v>
      </c>
      <c r="N47" s="321">
        <v>3.5912000000000002</v>
      </c>
      <c r="O47" s="324">
        <v>530</v>
      </c>
      <c r="P47" s="323">
        <v>47.491039999999998</v>
      </c>
      <c r="Q47" s="320">
        <v>221</v>
      </c>
      <c r="R47" s="321">
        <v>0.71116000000000001</v>
      </c>
      <c r="S47" s="324">
        <v>150</v>
      </c>
      <c r="T47" s="323">
        <v>67.8733</v>
      </c>
      <c r="U47" s="320">
        <v>91</v>
      </c>
      <c r="V47" s="321">
        <v>0.29282999999999998</v>
      </c>
      <c r="W47" s="324">
        <v>59</v>
      </c>
      <c r="X47" s="323">
        <v>64.835160000000002</v>
      </c>
      <c r="Y47" s="299">
        <v>31076</v>
      </c>
    </row>
    <row r="48" spans="1:25" ht="14.25" customHeight="1" x14ac:dyDescent="0.2">
      <c r="A48" s="483"/>
      <c r="B48" s="482" t="s">
        <v>278</v>
      </c>
      <c r="C48" s="301" t="s">
        <v>383</v>
      </c>
      <c r="D48" s="337" t="s">
        <v>197</v>
      </c>
      <c r="E48" s="319">
        <v>16128</v>
      </c>
      <c r="F48" s="321">
        <v>59.973230000000001</v>
      </c>
      <c r="G48" s="322">
        <v>3863</v>
      </c>
      <c r="H48" s="323">
        <v>23.95213</v>
      </c>
      <c r="I48" s="319">
        <v>2325</v>
      </c>
      <c r="J48" s="321">
        <v>8.6456900000000001</v>
      </c>
      <c r="K48" s="324">
        <v>727</v>
      </c>
      <c r="L48" s="323">
        <v>31.268820000000002</v>
      </c>
      <c r="M48" s="319">
        <v>3507</v>
      </c>
      <c r="N48" s="321">
        <v>13.04105</v>
      </c>
      <c r="O48" s="324">
        <v>1416</v>
      </c>
      <c r="P48" s="323">
        <v>40.376390000000001</v>
      </c>
      <c r="Q48" s="319">
        <v>1957</v>
      </c>
      <c r="R48" s="321">
        <v>7.2772600000000001</v>
      </c>
      <c r="S48" s="324">
        <v>1085</v>
      </c>
      <c r="T48" s="323">
        <v>55.442</v>
      </c>
      <c r="U48" s="319">
        <v>2975</v>
      </c>
      <c r="V48" s="321">
        <v>11.06277</v>
      </c>
      <c r="W48" s="322">
        <v>2012</v>
      </c>
      <c r="X48" s="323">
        <v>67.630250000000004</v>
      </c>
      <c r="Y48" s="299">
        <v>26892</v>
      </c>
    </row>
    <row r="49" spans="1:25" ht="14.25" x14ac:dyDescent="0.2">
      <c r="A49" s="483"/>
      <c r="B49" s="482"/>
      <c r="C49" s="301" t="s">
        <v>146</v>
      </c>
      <c r="D49" s="337" t="s">
        <v>198</v>
      </c>
      <c r="E49" s="319">
        <v>23606</v>
      </c>
      <c r="F49" s="321">
        <v>82.276669999999996</v>
      </c>
      <c r="G49" s="322">
        <v>1909</v>
      </c>
      <c r="H49" s="323">
        <v>8.0869300000000006</v>
      </c>
      <c r="I49" s="319">
        <v>1183</v>
      </c>
      <c r="J49" s="321">
        <v>4.12324</v>
      </c>
      <c r="K49" s="324">
        <v>605</v>
      </c>
      <c r="L49" s="323">
        <v>51.141170000000002</v>
      </c>
      <c r="M49" s="319">
        <v>2660</v>
      </c>
      <c r="N49" s="321">
        <v>9.2712000000000003</v>
      </c>
      <c r="O49" s="324">
        <v>1992</v>
      </c>
      <c r="P49" s="323">
        <v>74.887219999999999</v>
      </c>
      <c r="Q49" s="320">
        <v>741</v>
      </c>
      <c r="R49" s="321">
        <v>2.5826899999999999</v>
      </c>
      <c r="S49" s="324">
        <v>610</v>
      </c>
      <c r="T49" s="323">
        <v>82.321190000000001</v>
      </c>
      <c r="U49" s="320">
        <v>501</v>
      </c>
      <c r="V49" s="321">
        <v>1.7461899999999999</v>
      </c>
      <c r="W49" s="324">
        <v>372</v>
      </c>
      <c r="X49" s="323">
        <v>74.251499999999993</v>
      </c>
      <c r="Y49" s="299">
        <v>28691</v>
      </c>
    </row>
    <row r="50" spans="1:25" ht="15" x14ac:dyDescent="0.25">
      <c r="A50" s="483"/>
      <c r="B50" s="186" t="s">
        <v>454</v>
      </c>
      <c r="C50" s="301" t="s">
        <v>422</v>
      </c>
      <c r="D50" s="409" t="s">
        <v>419</v>
      </c>
      <c r="E50" s="319">
        <v>7773</v>
      </c>
      <c r="F50" s="321">
        <v>66.922079999999994</v>
      </c>
      <c r="G50" s="322">
        <v>481</v>
      </c>
      <c r="H50" s="323">
        <v>6.1880899999999999</v>
      </c>
      <c r="I50" s="319">
        <v>834</v>
      </c>
      <c r="J50" s="321">
        <v>7.1803699999999999</v>
      </c>
      <c r="K50" s="324">
        <v>125</v>
      </c>
      <c r="L50" s="323">
        <v>14.988009999999999</v>
      </c>
      <c r="M50" s="319">
        <v>1015</v>
      </c>
      <c r="N50" s="321">
        <v>8.7386999999999997</v>
      </c>
      <c r="O50" s="324">
        <v>546</v>
      </c>
      <c r="P50" s="323">
        <v>53.793100000000003</v>
      </c>
      <c r="Q50" s="320">
        <v>685</v>
      </c>
      <c r="R50" s="321">
        <v>5.8975499999999998</v>
      </c>
      <c r="S50" s="324">
        <v>430</v>
      </c>
      <c r="T50" s="323">
        <v>62.773719999999997</v>
      </c>
      <c r="U50" s="320">
        <v>1308</v>
      </c>
      <c r="V50" s="321">
        <v>11.2613</v>
      </c>
      <c r="W50" s="324">
        <v>939</v>
      </c>
      <c r="X50" s="323">
        <v>71.788989999999998</v>
      </c>
      <c r="Y50" s="299">
        <v>11615</v>
      </c>
    </row>
    <row r="51" spans="1:25" ht="25.5" x14ac:dyDescent="0.2">
      <c r="A51" s="483"/>
      <c r="B51" s="337" t="s">
        <v>279</v>
      </c>
      <c r="C51" s="301" t="s">
        <v>125</v>
      </c>
      <c r="D51" s="337" t="s">
        <v>126</v>
      </c>
      <c r="E51" s="319">
        <v>24489</v>
      </c>
      <c r="F51" s="321">
        <v>65.297030000000007</v>
      </c>
      <c r="G51" s="322">
        <v>1551</v>
      </c>
      <c r="H51" s="323">
        <v>6.3334599999999996</v>
      </c>
      <c r="I51" s="319">
        <v>2867</v>
      </c>
      <c r="J51" s="321">
        <v>7.64452</v>
      </c>
      <c r="K51" s="324">
        <v>737</v>
      </c>
      <c r="L51" s="323">
        <v>25.706309999999998</v>
      </c>
      <c r="M51" s="319">
        <v>3608</v>
      </c>
      <c r="N51" s="321">
        <v>9.6203099999999999</v>
      </c>
      <c r="O51" s="322">
        <v>1922</v>
      </c>
      <c r="P51" s="323">
        <v>53.270510000000002</v>
      </c>
      <c r="Q51" s="319">
        <v>2016</v>
      </c>
      <c r="R51" s="321">
        <v>5.3754299999999997</v>
      </c>
      <c r="S51" s="324">
        <v>1302</v>
      </c>
      <c r="T51" s="323">
        <v>64.583330000000004</v>
      </c>
      <c r="U51" s="319">
        <v>4524</v>
      </c>
      <c r="V51" s="321">
        <v>12.062709999999999</v>
      </c>
      <c r="W51" s="322">
        <v>3319</v>
      </c>
      <c r="X51" s="323">
        <v>73.364279999999994</v>
      </c>
      <c r="Y51" s="299">
        <v>37504</v>
      </c>
    </row>
    <row r="52" spans="1:25" ht="25.5" x14ac:dyDescent="0.2">
      <c r="A52" s="483"/>
      <c r="B52" s="337" t="s">
        <v>280</v>
      </c>
      <c r="C52" s="301" t="s">
        <v>115</v>
      </c>
      <c r="D52" s="337" t="s">
        <v>172</v>
      </c>
      <c r="E52" s="319">
        <v>18414</v>
      </c>
      <c r="F52" s="321">
        <v>51.928930000000001</v>
      </c>
      <c r="G52" s="322">
        <v>1918</v>
      </c>
      <c r="H52" s="323">
        <v>10.415990000000001</v>
      </c>
      <c r="I52" s="319">
        <v>4094</v>
      </c>
      <c r="J52" s="321">
        <v>11.545400000000001</v>
      </c>
      <c r="K52" s="324">
        <v>754</v>
      </c>
      <c r="L52" s="323">
        <v>18.417200000000001</v>
      </c>
      <c r="M52" s="319">
        <v>4972</v>
      </c>
      <c r="N52" s="321">
        <v>14.021430000000001</v>
      </c>
      <c r="O52" s="322">
        <v>1711</v>
      </c>
      <c r="P52" s="323">
        <v>34.412709999999997</v>
      </c>
      <c r="Q52" s="319">
        <v>2306</v>
      </c>
      <c r="R52" s="321">
        <v>6.5030999999999999</v>
      </c>
      <c r="S52" s="322">
        <v>1154</v>
      </c>
      <c r="T52" s="323">
        <v>50.043370000000003</v>
      </c>
      <c r="U52" s="319">
        <v>5674</v>
      </c>
      <c r="V52" s="321">
        <v>16.00113</v>
      </c>
      <c r="W52" s="322">
        <v>4068</v>
      </c>
      <c r="X52" s="323">
        <v>71.695449999999994</v>
      </c>
      <c r="Y52" s="299">
        <v>35460</v>
      </c>
    </row>
    <row r="53" spans="1:25" ht="14.25" x14ac:dyDescent="0.2">
      <c r="A53" s="483"/>
      <c r="B53" s="482" t="s">
        <v>2</v>
      </c>
      <c r="C53" s="482"/>
      <c r="D53" s="482"/>
      <c r="E53" s="319">
        <v>491067</v>
      </c>
      <c r="F53" s="321">
        <v>72.608779999999996</v>
      </c>
      <c r="G53" s="322">
        <v>64797</v>
      </c>
      <c r="H53" s="323">
        <v>13.19514</v>
      </c>
      <c r="I53" s="319">
        <v>50003</v>
      </c>
      <c r="J53" s="321">
        <v>7.3933999999999997</v>
      </c>
      <c r="K53" s="322">
        <v>12154</v>
      </c>
      <c r="L53" s="323">
        <v>24.306539999999998</v>
      </c>
      <c r="M53" s="319">
        <v>59953</v>
      </c>
      <c r="N53" s="321">
        <v>8.8645999999999994</v>
      </c>
      <c r="O53" s="322">
        <v>26213</v>
      </c>
      <c r="P53" s="323">
        <v>43.722580000000001</v>
      </c>
      <c r="Q53" s="319">
        <v>28154</v>
      </c>
      <c r="R53" s="321">
        <v>4.1628299999999996</v>
      </c>
      <c r="S53" s="322">
        <v>16820</v>
      </c>
      <c r="T53" s="323">
        <v>59.742840000000001</v>
      </c>
      <c r="U53" s="319">
        <v>47142</v>
      </c>
      <c r="V53" s="321">
        <v>6.9703799999999996</v>
      </c>
      <c r="W53" s="322">
        <v>32693</v>
      </c>
      <c r="X53" s="323">
        <v>69.350049999999996</v>
      </c>
      <c r="Y53" s="299">
        <v>676319</v>
      </c>
    </row>
    <row r="54" spans="1:25" ht="38.25" x14ac:dyDescent="0.2">
      <c r="A54" s="483" t="s">
        <v>223</v>
      </c>
      <c r="B54" s="337" t="s">
        <v>281</v>
      </c>
      <c r="C54" s="301" t="s">
        <v>118</v>
      </c>
      <c r="D54" s="337" t="s">
        <v>217</v>
      </c>
      <c r="E54" s="319">
        <v>21379</v>
      </c>
      <c r="F54" s="321">
        <v>56.285710000000002</v>
      </c>
      <c r="G54" s="322">
        <v>2371</v>
      </c>
      <c r="H54" s="323">
        <v>11.09032</v>
      </c>
      <c r="I54" s="319">
        <v>3449</v>
      </c>
      <c r="J54" s="321">
        <v>9.0803799999999999</v>
      </c>
      <c r="K54" s="322">
        <v>742</v>
      </c>
      <c r="L54" s="323">
        <v>21.513480000000001</v>
      </c>
      <c r="M54" s="319">
        <v>4756</v>
      </c>
      <c r="N54" s="321">
        <v>12.52139</v>
      </c>
      <c r="O54" s="322">
        <v>2180</v>
      </c>
      <c r="P54" s="323">
        <v>45.836840000000002</v>
      </c>
      <c r="Q54" s="319">
        <v>2362</v>
      </c>
      <c r="R54" s="321">
        <v>6.2185699999999997</v>
      </c>
      <c r="S54" s="322">
        <v>1585</v>
      </c>
      <c r="T54" s="323">
        <v>67.104150000000004</v>
      </c>
      <c r="U54" s="319">
        <v>6037</v>
      </c>
      <c r="V54" s="321">
        <v>15.89395</v>
      </c>
      <c r="W54" s="322">
        <v>5101</v>
      </c>
      <c r="X54" s="323">
        <v>84.495609999999999</v>
      </c>
      <c r="Y54" s="299">
        <v>37983</v>
      </c>
    </row>
    <row r="55" spans="1:25" ht="25.5" x14ac:dyDescent="0.2">
      <c r="A55" s="483"/>
      <c r="B55" s="337" t="s">
        <v>282</v>
      </c>
      <c r="C55" s="301" t="s">
        <v>462</v>
      </c>
      <c r="D55" s="337" t="s">
        <v>47</v>
      </c>
      <c r="E55" s="319">
        <v>27729</v>
      </c>
      <c r="F55" s="321">
        <v>69.039439999999999</v>
      </c>
      <c r="G55" s="322">
        <v>5142</v>
      </c>
      <c r="H55" s="323">
        <v>18.543759999999999</v>
      </c>
      <c r="I55" s="319">
        <v>4214</v>
      </c>
      <c r="J55" s="321">
        <v>10.49198</v>
      </c>
      <c r="K55" s="324">
        <v>1509</v>
      </c>
      <c r="L55" s="323">
        <v>35.80921</v>
      </c>
      <c r="M55" s="319">
        <v>3891</v>
      </c>
      <c r="N55" s="321">
        <v>9.6877800000000001</v>
      </c>
      <c r="O55" s="322">
        <v>1812</v>
      </c>
      <c r="P55" s="323">
        <v>46.569009999999999</v>
      </c>
      <c r="Q55" s="320">
        <v>1916</v>
      </c>
      <c r="R55" s="321">
        <v>4.7704399999999998</v>
      </c>
      <c r="S55" s="324">
        <v>1313</v>
      </c>
      <c r="T55" s="323">
        <v>68.528180000000006</v>
      </c>
      <c r="U55" s="319">
        <v>2414</v>
      </c>
      <c r="V55" s="321">
        <v>6.0103600000000004</v>
      </c>
      <c r="W55" s="324">
        <v>1707</v>
      </c>
      <c r="X55" s="323">
        <v>70.712509999999995</v>
      </c>
      <c r="Y55" s="299">
        <v>40164</v>
      </c>
    </row>
    <row r="56" spans="1:25" ht="25.5" x14ac:dyDescent="0.2">
      <c r="A56" s="483"/>
      <c r="B56" s="337" t="s">
        <v>283</v>
      </c>
      <c r="C56" s="301" t="s">
        <v>387</v>
      </c>
      <c r="D56" s="337" t="s">
        <v>49</v>
      </c>
      <c r="E56" s="319">
        <v>38965</v>
      </c>
      <c r="F56" s="321">
        <v>63.006320000000002</v>
      </c>
      <c r="G56" s="322">
        <v>8880</v>
      </c>
      <c r="H56" s="323">
        <v>22.789680000000001</v>
      </c>
      <c r="I56" s="319">
        <v>5575</v>
      </c>
      <c r="J56" s="321">
        <v>9.0147600000000008</v>
      </c>
      <c r="K56" s="322">
        <v>1401</v>
      </c>
      <c r="L56" s="323">
        <v>25.130040000000001</v>
      </c>
      <c r="M56" s="319">
        <v>6492</v>
      </c>
      <c r="N56" s="321">
        <v>10.49755</v>
      </c>
      <c r="O56" s="322">
        <v>3007</v>
      </c>
      <c r="P56" s="323">
        <v>46.318550000000002</v>
      </c>
      <c r="Q56" s="319">
        <v>3471</v>
      </c>
      <c r="R56" s="321">
        <v>5.6125999999999996</v>
      </c>
      <c r="S56" s="322">
        <v>2203</v>
      </c>
      <c r="T56" s="323">
        <v>63.468739999999997</v>
      </c>
      <c r="U56" s="319">
        <v>7340</v>
      </c>
      <c r="V56" s="321">
        <v>11.86876</v>
      </c>
      <c r="W56" s="322">
        <v>5972</v>
      </c>
      <c r="X56" s="323">
        <v>81.362399999999994</v>
      </c>
      <c r="Y56" s="299">
        <v>61843</v>
      </c>
    </row>
    <row r="57" spans="1:25" ht="25.5" x14ac:dyDescent="0.2">
      <c r="A57" s="483"/>
      <c r="B57" s="337" t="s">
        <v>284</v>
      </c>
      <c r="C57" s="301" t="s">
        <v>163</v>
      </c>
      <c r="D57" s="337" t="s">
        <v>164</v>
      </c>
      <c r="E57" s="319">
        <v>35419</v>
      </c>
      <c r="F57" s="321">
        <v>64.313990000000004</v>
      </c>
      <c r="G57" s="322">
        <v>4090</v>
      </c>
      <c r="H57" s="323">
        <v>11.547470000000001</v>
      </c>
      <c r="I57" s="319">
        <v>4660</v>
      </c>
      <c r="J57" s="321">
        <v>8.4616500000000006</v>
      </c>
      <c r="K57" s="322">
        <v>1355</v>
      </c>
      <c r="L57" s="323">
        <v>29.077249999999999</v>
      </c>
      <c r="M57" s="319">
        <v>5558</v>
      </c>
      <c r="N57" s="321">
        <v>10.09224</v>
      </c>
      <c r="O57" s="322">
        <v>2234</v>
      </c>
      <c r="P57" s="323">
        <v>40.194310000000002</v>
      </c>
      <c r="Q57" s="319">
        <v>2864</v>
      </c>
      <c r="R57" s="321">
        <v>5.2004599999999996</v>
      </c>
      <c r="S57" s="322">
        <v>1677</v>
      </c>
      <c r="T57" s="323">
        <v>58.554470000000002</v>
      </c>
      <c r="U57" s="319">
        <v>6571</v>
      </c>
      <c r="V57" s="321">
        <v>11.931649999999999</v>
      </c>
      <c r="W57" s="322">
        <v>4615</v>
      </c>
      <c r="X57" s="323">
        <v>70.232839999999996</v>
      </c>
      <c r="Y57" s="299">
        <v>55072</v>
      </c>
    </row>
    <row r="58" spans="1:25" ht="14.25" x14ac:dyDescent="0.2">
      <c r="A58" s="483"/>
      <c r="B58" s="482" t="s">
        <v>2</v>
      </c>
      <c r="C58" s="482"/>
      <c r="D58" s="482"/>
      <c r="E58" s="319">
        <v>123492</v>
      </c>
      <c r="F58" s="321">
        <v>63.309100000000001</v>
      </c>
      <c r="G58" s="322">
        <v>20483</v>
      </c>
      <c r="H58" s="323">
        <v>16.586500000000001</v>
      </c>
      <c r="I58" s="319">
        <v>17898</v>
      </c>
      <c r="J58" s="321">
        <v>9.1755399999999998</v>
      </c>
      <c r="K58" s="322">
        <v>5007</v>
      </c>
      <c r="L58" s="323">
        <v>27.975190000000001</v>
      </c>
      <c r="M58" s="319">
        <v>20697</v>
      </c>
      <c r="N58" s="321">
        <v>10.610469999999999</v>
      </c>
      <c r="O58" s="322">
        <v>9233</v>
      </c>
      <c r="P58" s="323">
        <v>44.610329999999998</v>
      </c>
      <c r="Q58" s="319">
        <v>10613</v>
      </c>
      <c r="R58" s="321">
        <v>5.4408300000000001</v>
      </c>
      <c r="S58" s="322">
        <v>6778</v>
      </c>
      <c r="T58" s="323">
        <v>63.865070000000003</v>
      </c>
      <c r="U58" s="319">
        <v>22362</v>
      </c>
      <c r="V58" s="321">
        <v>11.46405</v>
      </c>
      <c r="W58" s="322">
        <v>17395</v>
      </c>
      <c r="X58" s="323">
        <v>77.788210000000007</v>
      </c>
      <c r="Y58" s="299">
        <v>195062</v>
      </c>
    </row>
    <row r="59" spans="1:25" ht="14.25" customHeight="1" x14ac:dyDescent="0.2">
      <c r="A59" s="483" t="s">
        <v>224</v>
      </c>
      <c r="B59" s="482" t="s">
        <v>339</v>
      </c>
      <c r="C59" s="301" t="s">
        <v>120</v>
      </c>
      <c r="D59" s="337" t="s">
        <v>22</v>
      </c>
      <c r="E59" s="319">
        <v>50332</v>
      </c>
      <c r="F59" s="321">
        <v>99.754239999999996</v>
      </c>
      <c r="G59" s="324">
        <v>1078</v>
      </c>
      <c r="H59" s="323">
        <v>2.1417799999999998</v>
      </c>
      <c r="I59" s="320">
        <v>67</v>
      </c>
      <c r="J59" s="321">
        <v>0.13278999999999999</v>
      </c>
      <c r="K59" s="324">
        <v>22</v>
      </c>
      <c r="L59" s="323">
        <v>32.835819999999998</v>
      </c>
      <c r="M59" s="320">
        <v>8</v>
      </c>
      <c r="N59" s="321">
        <v>1.5859999999999999E-2</v>
      </c>
      <c r="O59" s="324">
        <v>3</v>
      </c>
      <c r="P59" s="323">
        <v>37.5</v>
      </c>
      <c r="Q59" s="320">
        <v>48</v>
      </c>
      <c r="R59" s="321">
        <v>9.5130000000000006E-2</v>
      </c>
      <c r="S59" s="324">
        <v>2</v>
      </c>
      <c r="T59" s="324">
        <v>4.1666699999999999</v>
      </c>
      <c r="U59" s="320">
        <v>1</v>
      </c>
      <c r="V59" s="321">
        <v>1.98E-3</v>
      </c>
      <c r="W59" s="324">
        <v>1</v>
      </c>
      <c r="X59" s="324">
        <v>100</v>
      </c>
      <c r="Y59" s="299">
        <v>50456</v>
      </c>
    </row>
    <row r="60" spans="1:25" ht="14.25" x14ac:dyDescent="0.2">
      <c r="A60" s="483"/>
      <c r="B60" s="482"/>
      <c r="C60" s="301" t="s">
        <v>123</v>
      </c>
      <c r="D60" s="337" t="s">
        <v>34</v>
      </c>
      <c r="E60" s="319">
        <v>19448</v>
      </c>
      <c r="F60" s="321">
        <v>92.777410000000003</v>
      </c>
      <c r="G60" s="322">
        <v>2119</v>
      </c>
      <c r="H60" s="323">
        <v>10.895720000000001</v>
      </c>
      <c r="I60" s="320">
        <v>373</v>
      </c>
      <c r="J60" s="321">
        <v>1.7794099999999999</v>
      </c>
      <c r="K60" s="324">
        <v>77</v>
      </c>
      <c r="L60" s="323">
        <v>20.643429999999999</v>
      </c>
      <c r="M60" s="320">
        <v>606</v>
      </c>
      <c r="N60" s="321">
        <v>2.8909500000000001</v>
      </c>
      <c r="O60" s="324">
        <v>286</v>
      </c>
      <c r="P60" s="323">
        <v>47.194719999999997</v>
      </c>
      <c r="Q60" s="320">
        <v>223</v>
      </c>
      <c r="R60" s="321">
        <v>1.0638300000000001</v>
      </c>
      <c r="S60" s="324">
        <v>103</v>
      </c>
      <c r="T60" s="324">
        <v>46.188339999999997</v>
      </c>
      <c r="U60" s="320">
        <v>312</v>
      </c>
      <c r="V60" s="321">
        <v>1.48841</v>
      </c>
      <c r="W60" s="324">
        <v>150</v>
      </c>
      <c r="X60" s="324">
        <v>48.076920000000001</v>
      </c>
      <c r="Y60" s="299">
        <v>20962</v>
      </c>
    </row>
    <row r="61" spans="1:25" ht="14.25" x14ac:dyDescent="0.2">
      <c r="A61" s="483"/>
      <c r="B61" s="337" t="s">
        <v>340</v>
      </c>
      <c r="C61" s="301" t="s">
        <v>376</v>
      </c>
      <c r="D61" s="337" t="s">
        <v>377</v>
      </c>
      <c r="E61" s="319">
        <v>19709</v>
      </c>
      <c r="F61" s="321">
        <v>99.465050000000005</v>
      </c>
      <c r="G61" s="322">
        <v>911</v>
      </c>
      <c r="H61" s="323">
        <v>4.6222500000000002</v>
      </c>
      <c r="I61" s="320">
        <v>101</v>
      </c>
      <c r="J61" s="321">
        <v>0.50971</v>
      </c>
      <c r="K61" s="324">
        <v>55</v>
      </c>
      <c r="L61" s="323">
        <v>54.455449999999999</v>
      </c>
      <c r="M61" s="320">
        <v>3</v>
      </c>
      <c r="N61" s="321">
        <v>1.5140000000000001E-2</v>
      </c>
      <c r="O61" s="324">
        <v>1</v>
      </c>
      <c r="P61" s="323">
        <v>33.333329999999997</v>
      </c>
      <c r="Q61" s="320">
        <v>0</v>
      </c>
      <c r="R61" s="321">
        <v>0</v>
      </c>
      <c r="S61" s="324">
        <v>0</v>
      </c>
      <c r="T61" s="324">
        <v>0</v>
      </c>
      <c r="U61" s="320">
        <v>2</v>
      </c>
      <c r="V61" s="321">
        <v>1.009E-2</v>
      </c>
      <c r="W61" s="324">
        <v>0</v>
      </c>
      <c r="X61" s="324">
        <v>0</v>
      </c>
      <c r="Y61" s="299">
        <v>19815</v>
      </c>
    </row>
    <row r="62" spans="1:25" ht="14.25" x14ac:dyDescent="0.2">
      <c r="A62" s="483"/>
      <c r="B62" s="337" t="s">
        <v>277</v>
      </c>
      <c r="C62" s="301" t="s">
        <v>382</v>
      </c>
      <c r="D62" s="337" t="s">
        <v>41</v>
      </c>
      <c r="E62" s="319">
        <v>15971</v>
      </c>
      <c r="F62" s="321">
        <v>99.787570000000002</v>
      </c>
      <c r="G62" s="322">
        <v>1730</v>
      </c>
      <c r="H62" s="323">
        <v>10.832129999999999</v>
      </c>
      <c r="I62" s="320">
        <v>33</v>
      </c>
      <c r="J62" s="321">
        <v>0.20619000000000001</v>
      </c>
      <c r="K62" s="324">
        <v>5</v>
      </c>
      <c r="L62" s="323">
        <v>15.15152</v>
      </c>
      <c r="M62" s="320">
        <v>1</v>
      </c>
      <c r="N62" s="321">
        <v>6.2500000000000003E-3</v>
      </c>
      <c r="O62" s="324">
        <v>0</v>
      </c>
      <c r="P62" s="323">
        <v>0</v>
      </c>
      <c r="Q62" s="320">
        <v>0</v>
      </c>
      <c r="R62" s="321">
        <v>0</v>
      </c>
      <c r="S62" s="324">
        <v>0</v>
      </c>
      <c r="T62" s="324">
        <v>0</v>
      </c>
      <c r="U62" s="320">
        <v>0</v>
      </c>
      <c r="V62" s="321">
        <v>0</v>
      </c>
      <c r="W62" s="324">
        <v>0</v>
      </c>
      <c r="X62" s="324">
        <v>0</v>
      </c>
      <c r="Y62" s="299">
        <v>16005</v>
      </c>
    </row>
    <row r="63" spans="1:25" ht="14.25" customHeight="1" x14ac:dyDescent="0.2">
      <c r="A63" s="483"/>
      <c r="B63" s="482" t="s">
        <v>281</v>
      </c>
      <c r="C63" s="301" t="s">
        <v>161</v>
      </c>
      <c r="D63" s="337" t="s">
        <v>218</v>
      </c>
      <c r="E63" s="319">
        <v>6294</v>
      </c>
      <c r="F63" s="321">
        <v>98.436030000000002</v>
      </c>
      <c r="G63" s="324">
        <v>414</v>
      </c>
      <c r="H63" s="323">
        <v>6.5776899999999996</v>
      </c>
      <c r="I63" s="320">
        <v>84</v>
      </c>
      <c r="J63" s="321">
        <v>1.3137300000000001</v>
      </c>
      <c r="K63" s="324">
        <v>44</v>
      </c>
      <c r="L63" s="323">
        <v>52.380949999999999</v>
      </c>
      <c r="M63" s="320">
        <v>16</v>
      </c>
      <c r="N63" s="321">
        <v>0.25023000000000001</v>
      </c>
      <c r="O63" s="324">
        <v>10</v>
      </c>
      <c r="P63" s="323">
        <v>62.5</v>
      </c>
      <c r="Q63" s="320">
        <v>0</v>
      </c>
      <c r="R63" s="321">
        <v>0</v>
      </c>
      <c r="S63" s="324">
        <v>0</v>
      </c>
      <c r="T63" s="324">
        <v>0</v>
      </c>
      <c r="U63" s="320">
        <v>0</v>
      </c>
      <c r="V63" s="321">
        <v>0</v>
      </c>
      <c r="W63" s="324">
        <v>0</v>
      </c>
      <c r="X63" s="324">
        <v>0</v>
      </c>
      <c r="Y63" s="299">
        <v>6394</v>
      </c>
    </row>
    <row r="64" spans="1:25" ht="14.25" customHeight="1" x14ac:dyDescent="0.2">
      <c r="A64" s="483"/>
      <c r="B64" s="482"/>
      <c r="C64" s="301" t="s">
        <v>162</v>
      </c>
      <c r="D64" s="337" t="s">
        <v>219</v>
      </c>
      <c r="E64" s="319">
        <v>6150</v>
      </c>
      <c r="F64" s="321">
        <v>99.902529999999999</v>
      </c>
      <c r="G64" s="322">
        <v>2159</v>
      </c>
      <c r="H64" s="323">
        <v>35.105690000000003</v>
      </c>
      <c r="I64" s="320">
        <v>5</v>
      </c>
      <c r="J64" s="321">
        <v>8.1220000000000001E-2</v>
      </c>
      <c r="K64" s="324">
        <v>3</v>
      </c>
      <c r="L64" s="323">
        <v>60</v>
      </c>
      <c r="M64" s="320">
        <v>1</v>
      </c>
      <c r="N64" s="321">
        <v>1.6240000000000001E-2</v>
      </c>
      <c r="O64" s="324">
        <v>0</v>
      </c>
      <c r="P64" s="323">
        <v>0</v>
      </c>
      <c r="Q64" s="320">
        <v>0</v>
      </c>
      <c r="R64" s="321">
        <v>0</v>
      </c>
      <c r="S64" s="324">
        <v>0</v>
      </c>
      <c r="T64" s="324">
        <v>0</v>
      </c>
      <c r="U64" s="320">
        <v>0</v>
      </c>
      <c r="V64" s="321">
        <v>0</v>
      </c>
      <c r="W64" s="324">
        <v>0</v>
      </c>
      <c r="X64" s="324">
        <v>0</v>
      </c>
      <c r="Y64" s="299">
        <v>6156</v>
      </c>
    </row>
    <row r="65" spans="1:25" ht="14.25" x14ac:dyDescent="0.2">
      <c r="A65" s="483"/>
      <c r="B65" s="485" t="s">
        <v>285</v>
      </c>
      <c r="C65" s="301" t="s">
        <v>385</v>
      </c>
      <c r="D65" s="337" t="s">
        <v>48</v>
      </c>
      <c r="E65" s="319">
        <v>50137</v>
      </c>
      <c r="F65" s="321">
        <v>95.310239999999993</v>
      </c>
      <c r="G65" s="322">
        <v>7565</v>
      </c>
      <c r="H65" s="323">
        <v>15.088660000000001</v>
      </c>
      <c r="I65" s="319">
        <v>1496</v>
      </c>
      <c r="J65" s="321">
        <v>2.84389</v>
      </c>
      <c r="K65" s="324">
        <v>668</v>
      </c>
      <c r="L65" s="323">
        <v>44.652410000000003</v>
      </c>
      <c r="M65" s="320">
        <v>766</v>
      </c>
      <c r="N65" s="321">
        <v>1.4561599999999999</v>
      </c>
      <c r="O65" s="324">
        <v>477</v>
      </c>
      <c r="P65" s="323">
        <v>62.271540000000002</v>
      </c>
      <c r="Q65" s="320">
        <v>155</v>
      </c>
      <c r="R65" s="321">
        <v>0.29465000000000002</v>
      </c>
      <c r="S65" s="324">
        <v>109</v>
      </c>
      <c r="T65" s="324">
        <v>70.322580000000002</v>
      </c>
      <c r="U65" s="320">
        <v>50</v>
      </c>
      <c r="V65" s="321">
        <v>9.5049999999999996E-2</v>
      </c>
      <c r="W65" s="324">
        <v>33</v>
      </c>
      <c r="X65" s="324">
        <v>66</v>
      </c>
      <c r="Y65" s="299">
        <v>52604</v>
      </c>
    </row>
    <row r="66" spans="1:25" ht="14.25" x14ac:dyDescent="0.2">
      <c r="A66" s="483"/>
      <c r="B66" s="486"/>
      <c r="C66" s="301" t="s">
        <v>386</v>
      </c>
      <c r="D66" s="337" t="s">
        <v>389</v>
      </c>
      <c r="E66" s="319">
        <v>26684</v>
      </c>
      <c r="F66" s="321">
        <v>99.233919999999998</v>
      </c>
      <c r="G66" s="322">
        <v>2022</v>
      </c>
      <c r="H66" s="323">
        <v>7.5775699999999997</v>
      </c>
      <c r="I66" s="319">
        <v>124</v>
      </c>
      <c r="J66" s="321">
        <v>0.46113999999999999</v>
      </c>
      <c r="K66" s="324">
        <v>68</v>
      </c>
      <c r="L66" s="323">
        <v>54.838709999999999</v>
      </c>
      <c r="M66" s="320">
        <v>68</v>
      </c>
      <c r="N66" s="321">
        <v>0.25287999999999999</v>
      </c>
      <c r="O66" s="324">
        <v>45</v>
      </c>
      <c r="P66" s="323">
        <v>66.176469999999995</v>
      </c>
      <c r="Q66" s="320">
        <v>11</v>
      </c>
      <c r="R66" s="321">
        <v>4.0910000000000002E-2</v>
      </c>
      <c r="S66" s="324">
        <v>10</v>
      </c>
      <c r="T66" s="324">
        <v>90.909090000000006</v>
      </c>
      <c r="U66" s="320">
        <v>3</v>
      </c>
      <c r="V66" s="321">
        <v>1.116E-2</v>
      </c>
      <c r="W66" s="324">
        <v>3</v>
      </c>
      <c r="X66" s="324">
        <v>100</v>
      </c>
      <c r="Y66" s="299">
        <v>26890</v>
      </c>
    </row>
    <row r="67" spans="1:25" ht="14.25" customHeight="1" x14ac:dyDescent="0.2">
      <c r="A67" s="483"/>
      <c r="B67" s="485" t="s">
        <v>284</v>
      </c>
      <c r="C67" s="301" t="s">
        <v>165</v>
      </c>
      <c r="D67" s="337" t="s">
        <v>166</v>
      </c>
      <c r="E67" s="319">
        <v>4369</v>
      </c>
      <c r="F67" s="321">
        <v>98.712159999999997</v>
      </c>
      <c r="G67" s="322">
        <v>1854</v>
      </c>
      <c r="H67" s="323">
        <v>42.435339999999997</v>
      </c>
      <c r="I67" s="320">
        <v>41</v>
      </c>
      <c r="J67" s="321">
        <v>0.92634000000000005</v>
      </c>
      <c r="K67" s="324">
        <v>15</v>
      </c>
      <c r="L67" s="323">
        <v>36.585369999999998</v>
      </c>
      <c r="M67" s="320">
        <v>11</v>
      </c>
      <c r="N67" s="321">
        <v>0.24853</v>
      </c>
      <c r="O67" s="324">
        <v>4</v>
      </c>
      <c r="P67" s="323">
        <v>36.363639999999997</v>
      </c>
      <c r="Q67" s="320">
        <v>4</v>
      </c>
      <c r="R67" s="321">
        <v>9.0380000000000002E-2</v>
      </c>
      <c r="S67" s="324">
        <v>2</v>
      </c>
      <c r="T67" s="324">
        <v>50</v>
      </c>
      <c r="U67" s="320">
        <v>1</v>
      </c>
      <c r="V67" s="321">
        <v>2.2589999999999999E-2</v>
      </c>
      <c r="W67" s="324">
        <v>1</v>
      </c>
      <c r="X67" s="324">
        <v>100</v>
      </c>
      <c r="Y67" s="299">
        <v>4426</v>
      </c>
    </row>
    <row r="68" spans="1:25" ht="14.25" x14ac:dyDescent="0.2">
      <c r="A68" s="483"/>
      <c r="B68" s="487"/>
      <c r="C68" s="301" t="s">
        <v>167</v>
      </c>
      <c r="D68" s="337" t="s">
        <v>168</v>
      </c>
      <c r="E68" s="319">
        <v>12260</v>
      </c>
      <c r="F68" s="321">
        <v>90.747590000000002</v>
      </c>
      <c r="G68" s="322">
        <v>1410</v>
      </c>
      <c r="H68" s="323">
        <v>11.500819999999999</v>
      </c>
      <c r="I68" s="320">
        <v>612</v>
      </c>
      <c r="J68" s="321">
        <v>4.5299800000000001</v>
      </c>
      <c r="K68" s="324">
        <v>353</v>
      </c>
      <c r="L68" s="323">
        <v>57.679740000000002</v>
      </c>
      <c r="M68" s="320">
        <v>543</v>
      </c>
      <c r="N68" s="321">
        <v>4.0192500000000004</v>
      </c>
      <c r="O68" s="324">
        <v>309</v>
      </c>
      <c r="P68" s="323">
        <v>56.906080000000003</v>
      </c>
      <c r="Q68" s="320">
        <v>77</v>
      </c>
      <c r="R68" s="321">
        <v>0.56994999999999996</v>
      </c>
      <c r="S68" s="324">
        <v>62</v>
      </c>
      <c r="T68" s="323">
        <v>80.519480000000001</v>
      </c>
      <c r="U68" s="320">
        <v>18</v>
      </c>
      <c r="V68" s="321">
        <v>0.13322999999999999</v>
      </c>
      <c r="W68" s="324">
        <v>8</v>
      </c>
      <c r="X68" s="323">
        <v>44.44444</v>
      </c>
      <c r="Y68" s="299">
        <v>13510</v>
      </c>
    </row>
    <row r="69" spans="1:25" ht="14.25" x14ac:dyDescent="0.2">
      <c r="A69" s="483"/>
      <c r="B69" s="487"/>
      <c r="C69" s="301" t="s">
        <v>169</v>
      </c>
      <c r="D69" s="337" t="s">
        <v>170</v>
      </c>
      <c r="E69" s="319">
        <v>1822</v>
      </c>
      <c r="F69" s="321">
        <v>68.214150000000004</v>
      </c>
      <c r="G69" s="324">
        <v>98</v>
      </c>
      <c r="H69" s="323">
        <v>5.3787000000000003</v>
      </c>
      <c r="I69" s="320">
        <v>205</v>
      </c>
      <c r="J69" s="321">
        <v>7.6750299999999996</v>
      </c>
      <c r="K69" s="324">
        <v>36</v>
      </c>
      <c r="L69" s="323">
        <v>17.560980000000001</v>
      </c>
      <c r="M69" s="320">
        <v>294</v>
      </c>
      <c r="N69" s="321">
        <v>11.007110000000001</v>
      </c>
      <c r="O69" s="324">
        <v>142</v>
      </c>
      <c r="P69" s="323">
        <v>48.299320000000002</v>
      </c>
      <c r="Q69" s="320">
        <v>158</v>
      </c>
      <c r="R69" s="321">
        <v>5.9153900000000004</v>
      </c>
      <c r="S69" s="324">
        <v>76</v>
      </c>
      <c r="T69" s="324">
        <v>48.10127</v>
      </c>
      <c r="U69" s="320">
        <v>192</v>
      </c>
      <c r="V69" s="321">
        <v>7.18832</v>
      </c>
      <c r="W69" s="324">
        <v>105</v>
      </c>
      <c r="X69" s="324">
        <v>54.6875</v>
      </c>
      <c r="Y69" s="299">
        <v>2671</v>
      </c>
    </row>
    <row r="70" spans="1:25" ht="14.25" x14ac:dyDescent="0.2">
      <c r="A70" s="483"/>
      <c r="B70" s="486"/>
      <c r="C70" s="301" t="s">
        <v>335</v>
      </c>
      <c r="D70" s="337" t="s">
        <v>336</v>
      </c>
      <c r="E70" s="319">
        <v>14876</v>
      </c>
      <c r="F70" s="321">
        <v>99.758579999999995</v>
      </c>
      <c r="G70" s="324">
        <v>2</v>
      </c>
      <c r="H70" s="323">
        <v>1.3440000000000001E-2</v>
      </c>
      <c r="I70" s="320">
        <v>14</v>
      </c>
      <c r="J70" s="321">
        <v>9.3880000000000005E-2</v>
      </c>
      <c r="K70" s="324">
        <v>2</v>
      </c>
      <c r="L70" s="323">
        <v>14.28571</v>
      </c>
      <c r="M70" s="320">
        <v>9</v>
      </c>
      <c r="N70" s="321">
        <v>6.0350000000000001E-2</v>
      </c>
      <c r="O70" s="324">
        <v>3</v>
      </c>
      <c r="P70" s="323">
        <v>33.333329999999997</v>
      </c>
      <c r="Q70" s="320">
        <v>1</v>
      </c>
      <c r="R70" s="321">
        <v>6.7099999999999998E-3</v>
      </c>
      <c r="S70" s="324">
        <v>0</v>
      </c>
      <c r="T70" s="324">
        <v>0</v>
      </c>
      <c r="U70" s="320">
        <v>12</v>
      </c>
      <c r="V70" s="321">
        <v>8.047E-2</v>
      </c>
      <c r="W70" s="324">
        <v>0</v>
      </c>
      <c r="X70" s="324">
        <v>0</v>
      </c>
      <c r="Y70" s="299">
        <v>14912</v>
      </c>
    </row>
    <row r="71" spans="1:25" ht="25.5" x14ac:dyDescent="0.2">
      <c r="A71" s="483"/>
      <c r="B71" s="337" t="s">
        <v>280</v>
      </c>
      <c r="C71" s="301" t="s">
        <v>173</v>
      </c>
      <c r="D71" s="337" t="s">
        <v>174</v>
      </c>
      <c r="E71" s="319">
        <v>852</v>
      </c>
      <c r="F71" s="321">
        <v>99.416569999999993</v>
      </c>
      <c r="G71" s="324">
        <v>3</v>
      </c>
      <c r="H71" s="323">
        <v>0.35210999999999998</v>
      </c>
      <c r="I71" s="320">
        <v>0</v>
      </c>
      <c r="J71" s="321">
        <v>0</v>
      </c>
      <c r="K71" s="324">
        <v>0</v>
      </c>
      <c r="L71" s="323">
        <v>0</v>
      </c>
      <c r="M71" s="320">
        <v>2</v>
      </c>
      <c r="N71" s="321">
        <v>0.23336999999999999</v>
      </c>
      <c r="O71" s="324">
        <v>0</v>
      </c>
      <c r="P71" s="323">
        <v>0</v>
      </c>
      <c r="Q71" s="320">
        <v>0</v>
      </c>
      <c r="R71" s="321">
        <v>0</v>
      </c>
      <c r="S71" s="324">
        <v>0</v>
      </c>
      <c r="T71" s="324">
        <v>0</v>
      </c>
      <c r="U71" s="320">
        <v>3</v>
      </c>
      <c r="V71" s="321">
        <v>0.35005999999999998</v>
      </c>
      <c r="W71" s="324">
        <v>0</v>
      </c>
      <c r="X71" s="324">
        <v>0</v>
      </c>
      <c r="Y71" s="299">
        <v>857</v>
      </c>
    </row>
    <row r="72" spans="1:25" ht="15" thickBot="1" x14ac:dyDescent="0.25">
      <c r="A72" s="484"/>
      <c r="B72" s="485" t="s">
        <v>2</v>
      </c>
      <c r="C72" s="485"/>
      <c r="D72" s="485"/>
      <c r="E72" s="319">
        <v>228904</v>
      </c>
      <c r="F72" s="321">
        <v>97.133979999999994</v>
      </c>
      <c r="G72" s="322">
        <v>21365</v>
      </c>
      <c r="H72" s="323">
        <v>9.3336100000000002</v>
      </c>
      <c r="I72" s="319">
        <v>3155</v>
      </c>
      <c r="J72" s="321">
        <v>1.3388</v>
      </c>
      <c r="K72" s="324">
        <v>1348</v>
      </c>
      <c r="L72" s="323">
        <v>42.725830000000002</v>
      </c>
      <c r="M72" s="319">
        <v>2328</v>
      </c>
      <c r="N72" s="321">
        <v>0.98787000000000003</v>
      </c>
      <c r="O72" s="324">
        <v>1280</v>
      </c>
      <c r="P72" s="323">
        <v>54.982819999999997</v>
      </c>
      <c r="Q72" s="320">
        <v>677</v>
      </c>
      <c r="R72" s="321">
        <v>0.28727999999999998</v>
      </c>
      <c r="S72" s="324">
        <v>364</v>
      </c>
      <c r="T72" s="324">
        <v>53.766620000000003</v>
      </c>
      <c r="U72" s="320">
        <v>594</v>
      </c>
      <c r="V72" s="321">
        <v>0.25206000000000001</v>
      </c>
      <c r="W72" s="324">
        <v>301</v>
      </c>
      <c r="X72" s="323">
        <v>50.673400000000001</v>
      </c>
      <c r="Y72" s="299">
        <v>235658</v>
      </c>
    </row>
    <row r="73" spans="1:25" ht="14.25" customHeight="1" thickBot="1" x14ac:dyDescent="0.25">
      <c r="A73" s="480" t="s">
        <v>220</v>
      </c>
      <c r="B73" s="481"/>
      <c r="C73" s="481"/>
      <c r="D73" s="481"/>
      <c r="E73" s="128">
        <v>1081515</v>
      </c>
      <c r="F73" s="129">
        <v>78.228539999999995</v>
      </c>
      <c r="G73" s="126">
        <v>126294</v>
      </c>
      <c r="H73" s="127">
        <v>11.67751</v>
      </c>
      <c r="I73" s="128">
        <v>82875</v>
      </c>
      <c r="J73" s="129">
        <v>5.9945399999999998</v>
      </c>
      <c r="K73" s="126">
        <v>21542</v>
      </c>
      <c r="L73" s="127">
        <v>25.993359999999999</v>
      </c>
      <c r="M73" s="128">
        <v>96821</v>
      </c>
      <c r="N73" s="129">
        <v>7.0032899999999998</v>
      </c>
      <c r="O73" s="126">
        <v>43140</v>
      </c>
      <c r="P73" s="127">
        <v>44.556449999999998</v>
      </c>
      <c r="Q73" s="128">
        <v>45330</v>
      </c>
      <c r="R73" s="129">
        <v>3.2788300000000001</v>
      </c>
      <c r="S73" s="126">
        <v>27875</v>
      </c>
      <c r="T73" s="127">
        <v>61.493490000000001</v>
      </c>
      <c r="U73" s="128">
        <v>75966</v>
      </c>
      <c r="V73" s="129">
        <v>5.4947999999999997</v>
      </c>
      <c r="W73" s="126">
        <v>54517</v>
      </c>
      <c r="X73" s="127">
        <v>71.765000000000001</v>
      </c>
      <c r="Y73" s="125">
        <v>1382507</v>
      </c>
    </row>
  </sheetData>
  <mergeCells count="46">
    <mergeCell ref="B67:B70"/>
    <mergeCell ref="B59:B60"/>
    <mergeCell ref="B63:B64"/>
    <mergeCell ref="Y8:Y10"/>
    <mergeCell ref="B21:B23"/>
    <mergeCell ref="B24:B26"/>
    <mergeCell ref="B27:B28"/>
    <mergeCell ref="B46:B47"/>
    <mergeCell ref="B48:B49"/>
    <mergeCell ref="B42:B43"/>
    <mergeCell ref="B30:B34"/>
    <mergeCell ref="B35:B38"/>
    <mergeCell ref="Q9:T9"/>
    <mergeCell ref="U9:X9"/>
    <mergeCell ref="Q10:R10"/>
    <mergeCell ref="B18:B20"/>
    <mergeCell ref="A73:D73"/>
    <mergeCell ref="E8:X8"/>
    <mergeCell ref="A8:A11"/>
    <mergeCell ref="B8:B11"/>
    <mergeCell ref="C8:C11"/>
    <mergeCell ref="D8:D11"/>
    <mergeCell ref="A54:A58"/>
    <mergeCell ref="B58:D58"/>
    <mergeCell ref="A59:A72"/>
    <mergeCell ref="B72:D72"/>
    <mergeCell ref="B29:D29"/>
    <mergeCell ref="A30:A53"/>
    <mergeCell ref="B53:D53"/>
    <mergeCell ref="A12:A29"/>
    <mergeCell ref="B14:B17"/>
    <mergeCell ref="B65:B66"/>
    <mergeCell ref="S10:T10"/>
    <mergeCell ref="U10:V10"/>
    <mergeCell ref="W10:X10"/>
    <mergeCell ref="A2:J2"/>
    <mergeCell ref="A4:J4"/>
    <mergeCell ref="M9:P9"/>
    <mergeCell ref="E10:F10"/>
    <mergeCell ref="G10:H10"/>
    <mergeCell ref="I10:J10"/>
    <mergeCell ref="K10:L10"/>
    <mergeCell ref="E9:H9"/>
    <mergeCell ref="M10:N10"/>
    <mergeCell ref="O10:P10"/>
    <mergeCell ref="I9:L9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5" orientation="landscape" r:id="rId1"/>
  <headerFooter alignWithMargins="0"/>
  <rowBreaks count="1" manualBreakCount="1">
    <brk id="53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7"/>
  <sheetViews>
    <sheetView topLeftCell="A63" zoomScaleNormal="100" zoomScaleSheetLayoutView="100" workbookViewId="0">
      <selection activeCell="A87" sqref="A87"/>
    </sheetView>
  </sheetViews>
  <sheetFormatPr defaultRowHeight="12.75" x14ac:dyDescent="0.2"/>
  <cols>
    <col min="1" max="1" width="8.42578125" style="79" customWidth="1"/>
    <col min="2" max="2" width="30.28515625" style="79" customWidth="1"/>
    <col min="3" max="3" width="9.5703125" style="115" customWidth="1"/>
    <col min="4" max="4" width="7.7109375" customWidth="1"/>
    <col min="5" max="5" width="8.7109375" customWidth="1"/>
    <col min="6" max="7" width="7.7109375" customWidth="1"/>
    <col min="8" max="8" width="6.7109375" customWidth="1"/>
    <col min="9" max="9" width="8.7109375" customWidth="1"/>
    <col min="10" max="10" width="7.7109375" customWidth="1"/>
    <col min="13" max="13" width="21.85546875" customWidth="1"/>
  </cols>
  <sheetData>
    <row r="1" spans="1:22" x14ac:dyDescent="0.2">
      <c r="A1" s="3"/>
      <c r="B1" s="3"/>
      <c r="C1" s="113"/>
      <c r="D1" s="3"/>
    </row>
    <row r="2" spans="1:22" x14ac:dyDescent="0.2">
      <c r="A2" s="499" t="s">
        <v>461</v>
      </c>
      <c r="B2" s="499"/>
      <c r="C2" s="499"/>
      <c r="D2" s="499"/>
      <c r="E2" s="499"/>
      <c r="F2" s="499"/>
      <c r="G2" s="499"/>
      <c r="H2" s="499"/>
      <c r="I2" s="499"/>
      <c r="J2" s="499"/>
    </row>
    <row r="3" spans="1:22" x14ac:dyDescent="0.2">
      <c r="A3"/>
      <c r="B3" s="11"/>
      <c r="C3" s="114"/>
      <c r="D3" s="11"/>
    </row>
    <row r="4" spans="1:22" x14ac:dyDescent="0.2">
      <c r="A4" s="424" t="s">
        <v>61</v>
      </c>
      <c r="B4" s="424"/>
      <c r="C4" s="424"/>
      <c r="D4" s="424"/>
      <c r="E4" s="424"/>
      <c r="F4" s="424"/>
      <c r="G4" s="424"/>
      <c r="H4" s="424"/>
      <c r="I4" s="424"/>
      <c r="J4" s="424"/>
    </row>
    <row r="7" spans="1:22" x14ac:dyDescent="0.2">
      <c r="A7" s="13" t="s">
        <v>409</v>
      </c>
      <c r="D7" s="3"/>
      <c r="E7" s="3"/>
      <c r="F7" s="3"/>
      <c r="G7" s="3"/>
      <c r="H7" s="3"/>
      <c r="I7" s="3"/>
    </row>
    <row r="8" spans="1:22" x14ac:dyDescent="0.2">
      <c r="A8" s="13"/>
      <c r="D8" s="3"/>
      <c r="E8" s="3"/>
      <c r="F8" s="3"/>
      <c r="G8" s="3"/>
      <c r="H8" s="3"/>
      <c r="I8" s="3"/>
    </row>
    <row r="9" spans="1:22" ht="29.25" customHeight="1" x14ac:dyDescent="0.2">
      <c r="A9" s="532" t="s">
        <v>56</v>
      </c>
      <c r="B9" s="532" t="s">
        <v>236</v>
      </c>
      <c r="C9" s="542" t="s">
        <v>311</v>
      </c>
      <c r="D9" s="542"/>
      <c r="E9" s="542" t="s">
        <v>312</v>
      </c>
      <c r="F9" s="542"/>
      <c r="G9" s="542" t="s">
        <v>308</v>
      </c>
      <c r="H9" s="542"/>
      <c r="I9" s="542" t="s">
        <v>2</v>
      </c>
      <c r="J9" s="542"/>
    </row>
    <row r="10" spans="1:22" ht="15" x14ac:dyDescent="0.2">
      <c r="A10" s="532"/>
      <c r="B10" s="532"/>
      <c r="C10" s="132" t="s">
        <v>199</v>
      </c>
      <c r="D10" s="132" t="s">
        <v>53</v>
      </c>
      <c r="E10" s="132" t="s">
        <v>199</v>
      </c>
      <c r="F10" s="132" t="s">
        <v>53</v>
      </c>
      <c r="G10" s="132" t="s">
        <v>199</v>
      </c>
      <c r="H10" s="132" t="s">
        <v>53</v>
      </c>
      <c r="I10" s="132" t="s">
        <v>199</v>
      </c>
      <c r="J10" s="124" t="s">
        <v>53</v>
      </c>
    </row>
    <row r="11" spans="1:22" x14ac:dyDescent="0.2">
      <c r="A11" s="133" t="s">
        <v>139</v>
      </c>
      <c r="B11" s="133" t="s">
        <v>18</v>
      </c>
      <c r="C11" s="145" t="s">
        <v>292</v>
      </c>
      <c r="D11" s="144" t="s">
        <v>292</v>
      </c>
      <c r="E11" s="145">
        <v>370</v>
      </c>
      <c r="F11" s="146">
        <v>1.78373</v>
      </c>
      <c r="G11" s="144" t="s">
        <v>292</v>
      </c>
      <c r="H11" s="144" t="s">
        <v>292</v>
      </c>
      <c r="I11" s="145">
        <v>370</v>
      </c>
      <c r="J11" s="138">
        <v>1.56263</v>
      </c>
    </row>
    <row r="12" spans="1:22" x14ac:dyDescent="0.2">
      <c r="A12" s="133" t="s">
        <v>140</v>
      </c>
      <c r="B12" t="s">
        <v>20</v>
      </c>
      <c r="C12" s="145">
        <v>1</v>
      </c>
      <c r="D12" s="144">
        <v>3.44E-2</v>
      </c>
      <c r="E12" s="145">
        <v>617</v>
      </c>
      <c r="F12" s="146">
        <v>2.9744999999999999</v>
      </c>
      <c r="G12" s="144" t="s">
        <v>292</v>
      </c>
      <c r="H12" s="144" t="s">
        <v>292</v>
      </c>
      <c r="I12" s="145">
        <v>618</v>
      </c>
      <c r="J12" s="138">
        <v>2.61002</v>
      </c>
      <c r="P12" s="171"/>
      <c r="R12" s="171"/>
      <c r="T12" s="171"/>
    </row>
    <row r="13" spans="1:22" x14ac:dyDescent="0.2">
      <c r="A13" s="332" t="s">
        <v>458</v>
      </c>
      <c r="B13" s="133" t="s">
        <v>21</v>
      </c>
      <c r="C13" s="145">
        <v>223</v>
      </c>
      <c r="D13" s="144">
        <v>7.6711400000000003</v>
      </c>
      <c r="E13" s="145">
        <v>681</v>
      </c>
      <c r="F13" s="146">
        <v>3.2830400000000002</v>
      </c>
      <c r="G13" s="144">
        <v>5</v>
      </c>
      <c r="H13" s="144">
        <v>17.857140000000001</v>
      </c>
      <c r="I13" s="145">
        <v>909</v>
      </c>
      <c r="J13" s="138">
        <v>3.83901</v>
      </c>
      <c r="P13" s="171"/>
      <c r="R13" s="171"/>
      <c r="T13" s="171"/>
      <c r="V13" s="171"/>
    </row>
    <row r="14" spans="1:22" x14ac:dyDescent="0.2">
      <c r="A14" s="332" t="s">
        <v>420</v>
      </c>
      <c r="B14" s="133" t="s">
        <v>59</v>
      </c>
      <c r="C14" s="145" t="s">
        <v>292</v>
      </c>
      <c r="D14" s="146" t="s">
        <v>292</v>
      </c>
      <c r="E14" s="145">
        <v>1217</v>
      </c>
      <c r="F14" s="146">
        <v>5.8670400000000003</v>
      </c>
      <c r="G14" s="144">
        <v>11</v>
      </c>
      <c r="H14" s="146">
        <v>39.285710000000002</v>
      </c>
      <c r="I14" s="145">
        <v>1228</v>
      </c>
      <c r="J14" s="138">
        <v>5.1862500000000002</v>
      </c>
      <c r="P14" s="171"/>
      <c r="R14" s="171"/>
      <c r="T14" s="171"/>
      <c r="V14" s="171"/>
    </row>
    <row r="15" spans="1:22" x14ac:dyDescent="0.2">
      <c r="A15" s="133" t="s">
        <v>134</v>
      </c>
      <c r="B15" s="133" t="s">
        <v>23</v>
      </c>
      <c r="C15" s="145">
        <v>10</v>
      </c>
      <c r="D15" s="146">
        <v>0.34399999999999997</v>
      </c>
      <c r="E15" s="145">
        <v>2424</v>
      </c>
      <c r="F15" s="146">
        <v>11.68587</v>
      </c>
      <c r="G15" s="144">
        <v>3</v>
      </c>
      <c r="H15" s="146">
        <v>10.71429</v>
      </c>
      <c r="I15" s="145">
        <v>2437</v>
      </c>
      <c r="J15" s="138">
        <v>10.292249999999999</v>
      </c>
      <c r="P15" s="171"/>
      <c r="T15" s="171"/>
      <c r="V15" s="171"/>
    </row>
    <row r="16" spans="1:22" x14ac:dyDescent="0.2">
      <c r="A16" s="133" t="s">
        <v>127</v>
      </c>
      <c r="B16" s="370" t="s">
        <v>24</v>
      </c>
      <c r="C16" s="145">
        <v>1</v>
      </c>
      <c r="D16" s="146">
        <v>3.44E-2</v>
      </c>
      <c r="E16" s="145">
        <v>830</v>
      </c>
      <c r="F16" s="146">
        <v>4.0013500000000004</v>
      </c>
      <c r="G16" s="144" t="s">
        <v>292</v>
      </c>
      <c r="H16" s="146" t="s">
        <v>292</v>
      </c>
      <c r="I16" s="145">
        <v>831</v>
      </c>
      <c r="J16" s="138">
        <v>3.5095900000000002</v>
      </c>
      <c r="P16" s="171"/>
      <c r="T16" s="171"/>
    </row>
    <row r="17" spans="1:22" x14ac:dyDescent="0.2">
      <c r="A17" s="332" t="s">
        <v>129</v>
      </c>
      <c r="B17" s="133" t="s">
        <v>25</v>
      </c>
      <c r="C17" s="145" t="s">
        <v>292</v>
      </c>
      <c r="D17" s="146" t="s">
        <v>292</v>
      </c>
      <c r="E17" s="145">
        <v>97</v>
      </c>
      <c r="F17" s="146">
        <v>0.46762999999999999</v>
      </c>
      <c r="G17" s="144" t="s">
        <v>292</v>
      </c>
      <c r="H17" s="146" t="s">
        <v>292</v>
      </c>
      <c r="I17" s="145">
        <v>97</v>
      </c>
      <c r="J17" s="138">
        <v>0.40966000000000002</v>
      </c>
    </row>
    <row r="18" spans="1:22" x14ac:dyDescent="0.2">
      <c r="A18" s="332" t="s">
        <v>135</v>
      </c>
      <c r="B18" t="s">
        <v>26</v>
      </c>
      <c r="C18" s="145" t="s">
        <v>292</v>
      </c>
      <c r="D18" s="146" t="s">
        <v>292</v>
      </c>
      <c r="E18" s="145">
        <v>731</v>
      </c>
      <c r="F18" s="146">
        <v>3.5240800000000001</v>
      </c>
      <c r="G18" s="144" t="s">
        <v>292</v>
      </c>
      <c r="H18" s="146" t="s">
        <v>292</v>
      </c>
      <c r="I18" s="145">
        <v>731</v>
      </c>
      <c r="J18" s="138">
        <v>3.08725</v>
      </c>
    </row>
    <row r="19" spans="1:22" x14ac:dyDescent="0.2">
      <c r="A19" s="332" t="s">
        <v>131</v>
      </c>
      <c r="B19" s="133" t="s">
        <v>27</v>
      </c>
      <c r="C19" s="145">
        <v>4</v>
      </c>
      <c r="D19" s="146">
        <v>0.1376</v>
      </c>
      <c r="E19" s="145">
        <v>1977</v>
      </c>
      <c r="F19" s="146">
        <v>9.5309299999999997</v>
      </c>
      <c r="G19" s="144" t="s">
        <v>292</v>
      </c>
      <c r="H19" s="146" t="s">
        <v>292</v>
      </c>
      <c r="I19" s="145">
        <v>1981</v>
      </c>
      <c r="J19" s="138">
        <v>8.3664199999999997</v>
      </c>
      <c r="P19" s="171"/>
      <c r="R19" s="171"/>
      <c r="T19" s="171"/>
    </row>
    <row r="20" spans="1:22" x14ac:dyDescent="0.2">
      <c r="A20" s="332" t="s">
        <v>133</v>
      </c>
      <c r="B20" s="133" t="s">
        <v>106</v>
      </c>
      <c r="C20" s="145">
        <v>1</v>
      </c>
      <c r="D20" s="146">
        <v>3.44E-2</v>
      </c>
      <c r="E20" s="145">
        <v>120</v>
      </c>
      <c r="F20" s="146">
        <v>0.57850999999999997</v>
      </c>
      <c r="G20" s="144">
        <v>1</v>
      </c>
      <c r="H20" s="146">
        <v>3.5714299999999999</v>
      </c>
      <c r="I20" s="145">
        <v>122</v>
      </c>
      <c r="J20" s="138">
        <v>0.51524999999999999</v>
      </c>
      <c r="P20" s="171"/>
      <c r="R20" s="171"/>
      <c r="T20" s="171"/>
    </row>
    <row r="21" spans="1:22" x14ac:dyDescent="0.2">
      <c r="A21" s="332" t="s">
        <v>136</v>
      </c>
      <c r="B21" s="133" t="s">
        <v>196</v>
      </c>
      <c r="C21" s="145">
        <v>14</v>
      </c>
      <c r="D21" s="146">
        <v>0.48159999999999997</v>
      </c>
      <c r="E21" s="145">
        <v>3880</v>
      </c>
      <c r="F21" s="146">
        <v>18.705110000000001</v>
      </c>
      <c r="G21" s="144" t="s">
        <v>292</v>
      </c>
      <c r="H21" s="146" t="s">
        <v>292</v>
      </c>
      <c r="I21" s="145">
        <v>3894</v>
      </c>
      <c r="J21" s="138">
        <v>16.445650000000001</v>
      </c>
      <c r="P21" s="171"/>
      <c r="T21" s="171"/>
      <c r="V21" s="171"/>
    </row>
    <row r="22" spans="1:22" x14ac:dyDescent="0.2">
      <c r="A22" s="133" t="s">
        <v>117</v>
      </c>
      <c r="B22" s="133" t="s">
        <v>29</v>
      </c>
      <c r="C22" s="145">
        <v>100</v>
      </c>
      <c r="D22" s="146">
        <v>3.4399700000000002</v>
      </c>
      <c r="E22" s="145">
        <v>720</v>
      </c>
      <c r="F22" s="146">
        <v>3.47105</v>
      </c>
      <c r="G22" s="144">
        <v>3</v>
      </c>
      <c r="H22" s="146">
        <v>10.71429</v>
      </c>
      <c r="I22" s="145">
        <v>823</v>
      </c>
      <c r="J22" s="138">
        <v>3.4758</v>
      </c>
      <c r="P22" s="171"/>
      <c r="T22" s="171"/>
      <c r="V22" s="171"/>
    </row>
    <row r="23" spans="1:22" x14ac:dyDescent="0.2">
      <c r="A23" s="133" t="s">
        <v>375</v>
      </c>
      <c r="B23" s="133" t="s">
        <v>30</v>
      </c>
      <c r="C23" s="145" t="s">
        <v>292</v>
      </c>
      <c r="D23" s="146" t="s">
        <v>292</v>
      </c>
      <c r="E23" s="145">
        <v>91</v>
      </c>
      <c r="F23" s="146">
        <v>0.43869999999999998</v>
      </c>
      <c r="G23" s="144" t="s">
        <v>292</v>
      </c>
      <c r="H23" s="146" t="s">
        <v>292</v>
      </c>
      <c r="I23" s="145">
        <v>91</v>
      </c>
      <c r="J23" s="138">
        <v>0.38431999999999999</v>
      </c>
      <c r="P23" s="171"/>
      <c r="R23" s="171"/>
      <c r="T23" s="171"/>
    </row>
    <row r="24" spans="1:22" x14ac:dyDescent="0.2">
      <c r="A24" s="332" t="s">
        <v>121</v>
      </c>
      <c r="B24" s="133" t="s">
        <v>31</v>
      </c>
      <c r="C24" s="145">
        <v>1</v>
      </c>
      <c r="D24" s="146">
        <v>3.44E-2</v>
      </c>
      <c r="E24" s="145">
        <v>133</v>
      </c>
      <c r="F24" s="146">
        <v>0.64117999999999997</v>
      </c>
      <c r="G24" s="144" t="s">
        <v>292</v>
      </c>
      <c r="H24" s="146" t="s">
        <v>292</v>
      </c>
      <c r="I24" s="145">
        <v>134</v>
      </c>
      <c r="J24" s="138">
        <v>0.56593000000000004</v>
      </c>
      <c r="P24" s="171"/>
      <c r="T24" s="171"/>
    </row>
    <row r="25" spans="1:22" x14ac:dyDescent="0.2">
      <c r="A25" s="133" t="s">
        <v>116</v>
      </c>
      <c r="B25" s="133" t="s">
        <v>35</v>
      </c>
      <c r="C25" s="145">
        <v>1</v>
      </c>
      <c r="D25" s="146">
        <v>3.44E-2</v>
      </c>
      <c r="E25" s="145">
        <v>1247</v>
      </c>
      <c r="F25" s="146">
        <v>6.0116699999999996</v>
      </c>
      <c r="G25" s="144" t="s">
        <v>292</v>
      </c>
      <c r="H25" s="146" t="s">
        <v>292</v>
      </c>
      <c r="I25" s="145">
        <v>1248</v>
      </c>
      <c r="J25" s="138">
        <v>5.2707199999999998</v>
      </c>
      <c r="P25" s="171"/>
      <c r="T25" s="171"/>
      <c r="V25" s="171"/>
    </row>
    <row r="26" spans="1:22" x14ac:dyDescent="0.2">
      <c r="A26" s="133" t="s">
        <v>124</v>
      </c>
      <c r="B26" s="133" t="s">
        <v>37</v>
      </c>
      <c r="C26" s="145" t="s">
        <v>292</v>
      </c>
      <c r="D26" s="146" t="s">
        <v>292</v>
      </c>
      <c r="E26" s="145">
        <v>116</v>
      </c>
      <c r="F26" s="146">
        <v>0.55922000000000005</v>
      </c>
      <c r="G26" s="144" t="s">
        <v>292</v>
      </c>
      <c r="H26" s="146" t="s">
        <v>292</v>
      </c>
      <c r="I26" s="145">
        <v>116</v>
      </c>
      <c r="J26" s="138">
        <v>0.48991000000000001</v>
      </c>
      <c r="P26" s="171"/>
      <c r="R26" s="171"/>
      <c r="T26" s="171"/>
    </row>
    <row r="27" spans="1:22" x14ac:dyDescent="0.2">
      <c r="A27" s="133" t="s">
        <v>380</v>
      </c>
      <c r="B27" s="133" t="s">
        <v>60</v>
      </c>
      <c r="C27" s="145">
        <v>1</v>
      </c>
      <c r="D27" s="146">
        <v>3.44E-2</v>
      </c>
      <c r="E27" s="145">
        <v>435</v>
      </c>
      <c r="F27" s="146">
        <v>2.0970900000000001</v>
      </c>
      <c r="G27" s="144" t="s">
        <v>292</v>
      </c>
      <c r="H27" s="146" t="s">
        <v>292</v>
      </c>
      <c r="I27" s="145">
        <v>436</v>
      </c>
      <c r="J27" s="138">
        <v>1.84137</v>
      </c>
      <c r="P27" s="171"/>
      <c r="T27" s="171"/>
    </row>
    <row r="28" spans="1:22" x14ac:dyDescent="0.2">
      <c r="A28" s="133" t="s">
        <v>381</v>
      </c>
      <c r="B28" s="133" t="s">
        <v>40</v>
      </c>
      <c r="C28" s="145">
        <v>8</v>
      </c>
      <c r="D28" s="146">
        <v>0.2752</v>
      </c>
      <c r="E28" s="145">
        <v>41</v>
      </c>
      <c r="F28" s="146">
        <v>0.19766</v>
      </c>
      <c r="G28" s="144" t="s">
        <v>292</v>
      </c>
      <c r="H28" s="146" t="s">
        <v>292</v>
      </c>
      <c r="I28" s="145">
        <v>49</v>
      </c>
      <c r="J28" s="138">
        <v>0.20694000000000001</v>
      </c>
      <c r="P28" s="171"/>
      <c r="T28" s="171"/>
      <c r="V28" s="171"/>
    </row>
    <row r="29" spans="1:22" x14ac:dyDescent="0.2">
      <c r="A29" s="3" t="s">
        <v>383</v>
      </c>
      <c r="B29" s="402" t="s">
        <v>197</v>
      </c>
      <c r="C29" s="145">
        <v>43</v>
      </c>
      <c r="D29" s="146">
        <v>1.47919</v>
      </c>
      <c r="E29" s="145">
        <v>7</v>
      </c>
      <c r="F29" s="146">
        <v>3.3750000000000002E-2</v>
      </c>
      <c r="G29" s="144" t="s">
        <v>292</v>
      </c>
      <c r="H29" s="146" t="s">
        <v>292</v>
      </c>
      <c r="I29" s="145">
        <v>50</v>
      </c>
      <c r="J29" s="138">
        <v>0.21117</v>
      </c>
      <c r="P29" s="171"/>
      <c r="T29" s="171"/>
    </row>
    <row r="30" spans="1:22" x14ac:dyDescent="0.2">
      <c r="A30" s="3" t="s">
        <v>384</v>
      </c>
      <c r="B30" s="402" t="s">
        <v>43</v>
      </c>
      <c r="C30" s="145">
        <v>244</v>
      </c>
      <c r="D30" s="146">
        <v>8.3935300000000002</v>
      </c>
      <c r="E30" s="145">
        <v>35</v>
      </c>
      <c r="F30" s="146">
        <v>0.16872999999999999</v>
      </c>
      <c r="G30" s="144" t="s">
        <v>292</v>
      </c>
      <c r="H30" s="146" t="s">
        <v>292</v>
      </c>
      <c r="I30" s="145">
        <v>279</v>
      </c>
      <c r="J30" s="138">
        <v>1.17831</v>
      </c>
    </row>
    <row r="31" spans="1:22" x14ac:dyDescent="0.2">
      <c r="A31" s="79" t="s">
        <v>145</v>
      </c>
      <c r="B31" s="402" t="s">
        <v>44</v>
      </c>
      <c r="C31" s="145">
        <v>52</v>
      </c>
      <c r="D31" s="146">
        <v>1.7887900000000001</v>
      </c>
      <c r="E31" s="145">
        <v>11</v>
      </c>
      <c r="F31" s="146">
        <v>5.3030000000000001E-2</v>
      </c>
      <c r="G31" s="144" t="s">
        <v>292</v>
      </c>
      <c r="H31" s="146" t="s">
        <v>292</v>
      </c>
      <c r="I31" s="145">
        <v>63</v>
      </c>
      <c r="J31" s="138">
        <v>0.26606999999999997</v>
      </c>
      <c r="N31" s="171"/>
      <c r="T31" s="171"/>
    </row>
    <row r="32" spans="1:22" x14ac:dyDescent="0.2">
      <c r="A32" s="332" t="s">
        <v>146</v>
      </c>
      <c r="B32" s="133" t="s">
        <v>198</v>
      </c>
      <c r="C32" s="145">
        <v>238</v>
      </c>
      <c r="D32" s="146">
        <v>8.1871299999999998</v>
      </c>
      <c r="E32" s="145">
        <v>21</v>
      </c>
      <c r="F32" s="146">
        <v>0.10124</v>
      </c>
      <c r="G32" s="144" t="s">
        <v>292</v>
      </c>
      <c r="H32" s="146" t="s">
        <v>292</v>
      </c>
      <c r="I32" s="145">
        <v>259</v>
      </c>
      <c r="J32" s="138">
        <v>1.0938399999999999</v>
      </c>
      <c r="P32" s="171"/>
      <c r="R32" s="171"/>
      <c r="T32" s="171"/>
    </row>
    <row r="33" spans="1:22" x14ac:dyDescent="0.2">
      <c r="A33" s="133" t="s">
        <v>114</v>
      </c>
      <c r="B33" s="133" t="s">
        <v>45</v>
      </c>
      <c r="C33" s="145">
        <v>340</v>
      </c>
      <c r="D33" s="146">
        <v>11.69591</v>
      </c>
      <c r="E33" s="145">
        <v>13</v>
      </c>
      <c r="F33" s="146">
        <v>6.2670000000000003E-2</v>
      </c>
      <c r="G33" s="144" t="s">
        <v>292</v>
      </c>
      <c r="H33" s="146" t="s">
        <v>292</v>
      </c>
      <c r="I33" s="145">
        <v>353</v>
      </c>
      <c r="J33" s="138">
        <v>1.4908399999999999</v>
      </c>
      <c r="P33" s="171"/>
      <c r="T33" s="171"/>
    </row>
    <row r="34" spans="1:22" x14ac:dyDescent="0.2">
      <c r="A34" s="133" t="s">
        <v>141</v>
      </c>
      <c r="B34" s="133" t="s">
        <v>46</v>
      </c>
      <c r="C34" s="145" t="s">
        <v>292</v>
      </c>
      <c r="D34" s="146" t="s">
        <v>292</v>
      </c>
      <c r="E34" s="145">
        <v>132</v>
      </c>
      <c r="F34" s="146">
        <v>0.63636000000000004</v>
      </c>
      <c r="G34" s="144" t="s">
        <v>292</v>
      </c>
      <c r="H34" s="146" t="s">
        <v>292</v>
      </c>
      <c r="I34" s="145">
        <v>132</v>
      </c>
      <c r="J34" s="138">
        <v>0.55747999999999998</v>
      </c>
      <c r="P34" s="171"/>
      <c r="R34" s="171"/>
      <c r="T34" s="171"/>
      <c r="V34" s="171"/>
    </row>
    <row r="35" spans="1:22" x14ac:dyDescent="0.2">
      <c r="A35" s="332" t="s">
        <v>374</v>
      </c>
      <c r="B35" s="133" t="s">
        <v>58</v>
      </c>
      <c r="C35" s="145" t="s">
        <v>292</v>
      </c>
      <c r="D35" s="146" t="s">
        <v>292</v>
      </c>
      <c r="E35" s="145">
        <v>325</v>
      </c>
      <c r="F35" s="146">
        <v>1.5667899999999999</v>
      </c>
      <c r="G35" s="144" t="s">
        <v>292</v>
      </c>
      <c r="H35" s="146" t="s">
        <v>292</v>
      </c>
      <c r="I35" s="145">
        <v>325</v>
      </c>
      <c r="J35" s="138">
        <v>1.3725799999999999</v>
      </c>
      <c r="P35" s="171"/>
      <c r="T35" s="171"/>
    </row>
    <row r="36" spans="1:22" x14ac:dyDescent="0.2">
      <c r="A36" s="332" t="s">
        <v>379</v>
      </c>
      <c r="B36" s="370" t="s">
        <v>378</v>
      </c>
      <c r="C36" s="145">
        <v>61</v>
      </c>
      <c r="D36" s="146">
        <v>2.0983800000000001</v>
      </c>
      <c r="E36" s="145">
        <v>3164</v>
      </c>
      <c r="F36" s="146">
        <v>15.25334</v>
      </c>
      <c r="G36" s="144">
        <v>5</v>
      </c>
      <c r="H36" s="146">
        <v>17.857140000000001</v>
      </c>
      <c r="I36" s="145">
        <v>3230</v>
      </c>
      <c r="J36" s="138">
        <v>13.641349999999999</v>
      </c>
      <c r="P36" s="171"/>
      <c r="T36" s="171"/>
      <c r="V36" s="171"/>
    </row>
    <row r="37" spans="1:22" x14ac:dyDescent="0.2">
      <c r="A37" s="332" t="s">
        <v>408</v>
      </c>
      <c r="B37" s="370" t="s">
        <v>36</v>
      </c>
      <c r="C37" s="145" t="s">
        <v>292</v>
      </c>
      <c r="D37" s="146" t="s">
        <v>292</v>
      </c>
      <c r="E37" s="145">
        <v>9</v>
      </c>
      <c r="F37" s="146">
        <v>4.3389999999999998E-2</v>
      </c>
      <c r="G37" s="144" t="s">
        <v>292</v>
      </c>
      <c r="H37" s="146" t="s">
        <v>292</v>
      </c>
      <c r="I37" s="145">
        <v>9</v>
      </c>
      <c r="J37" s="138">
        <v>3.8010000000000002E-2</v>
      </c>
      <c r="P37" s="171"/>
      <c r="T37" s="171"/>
    </row>
    <row r="38" spans="1:22" x14ac:dyDescent="0.2">
      <c r="A38" s="133" t="s">
        <v>161</v>
      </c>
      <c r="B38" s="133" t="s">
        <v>218</v>
      </c>
      <c r="C38" s="145">
        <v>760</v>
      </c>
      <c r="D38" s="146">
        <v>26.143789999999999</v>
      </c>
      <c r="E38" s="145">
        <v>64</v>
      </c>
      <c r="F38" s="146">
        <v>0.30853999999999998</v>
      </c>
      <c r="G38" s="144" t="s">
        <v>292</v>
      </c>
      <c r="H38" s="146" t="s">
        <v>292</v>
      </c>
      <c r="I38" s="145">
        <v>824</v>
      </c>
      <c r="J38" s="138">
        <v>3.4800200000000001</v>
      </c>
      <c r="N38" s="171"/>
      <c r="P38" s="171"/>
      <c r="T38" s="171"/>
    </row>
    <row r="39" spans="1:22" x14ac:dyDescent="0.2">
      <c r="A39" s="332" t="s">
        <v>387</v>
      </c>
      <c r="B39" s="133" t="s">
        <v>49</v>
      </c>
      <c r="C39" s="145">
        <v>637</v>
      </c>
      <c r="D39" s="146">
        <v>21.91262</v>
      </c>
      <c r="E39" s="145">
        <v>1202</v>
      </c>
      <c r="F39" s="146">
        <v>5.7947300000000004</v>
      </c>
      <c r="G39" s="144" t="s">
        <v>292</v>
      </c>
      <c r="H39" s="146" t="s">
        <v>292</v>
      </c>
      <c r="I39" s="145">
        <v>1839</v>
      </c>
      <c r="J39" s="138">
        <v>7.7667000000000002</v>
      </c>
      <c r="N39" s="171"/>
      <c r="P39" s="171"/>
      <c r="R39" s="171"/>
      <c r="T39" s="171"/>
    </row>
    <row r="40" spans="1:22" x14ac:dyDescent="0.2">
      <c r="A40" s="134">
        <v>91900</v>
      </c>
      <c r="B40" s="133" t="s">
        <v>126</v>
      </c>
      <c r="C40" s="145">
        <v>167</v>
      </c>
      <c r="D40" s="146">
        <v>5.7447499999999998</v>
      </c>
      <c r="E40" s="145">
        <v>10</v>
      </c>
      <c r="F40" s="146">
        <v>4.8210000000000003E-2</v>
      </c>
      <c r="G40" s="144" t="s">
        <v>292</v>
      </c>
      <c r="H40" s="146" t="s">
        <v>292</v>
      </c>
      <c r="I40" s="145">
        <v>177</v>
      </c>
      <c r="J40" s="138">
        <v>0.74753000000000003</v>
      </c>
      <c r="P40" s="171"/>
      <c r="R40" s="171"/>
      <c r="T40" s="171"/>
      <c r="V40" s="171"/>
    </row>
    <row r="41" spans="1:22" x14ac:dyDescent="0.2">
      <c r="A41" s="133" t="s">
        <v>115</v>
      </c>
      <c r="B41" s="133" t="s">
        <v>172</v>
      </c>
      <c r="C41" s="145" t="s">
        <v>292</v>
      </c>
      <c r="D41" s="144" t="s">
        <v>292</v>
      </c>
      <c r="E41" s="145">
        <v>22</v>
      </c>
      <c r="F41" s="146">
        <v>0.10606</v>
      </c>
      <c r="G41" s="144" t="s">
        <v>292</v>
      </c>
      <c r="H41" s="146" t="s">
        <v>292</v>
      </c>
      <c r="I41" s="145">
        <v>22</v>
      </c>
      <c r="J41" s="138">
        <v>9.2910000000000006E-2</v>
      </c>
      <c r="P41" s="171"/>
      <c r="T41" s="171"/>
      <c r="V41" s="171"/>
    </row>
    <row r="42" spans="1:22" x14ac:dyDescent="0.2">
      <c r="A42" s="133" t="s">
        <v>173</v>
      </c>
      <c r="B42" t="s">
        <v>174</v>
      </c>
      <c r="C42" s="145" t="s">
        <v>292</v>
      </c>
      <c r="D42" s="146" t="s">
        <v>292</v>
      </c>
      <c r="E42" s="145">
        <v>1</v>
      </c>
      <c r="F42" s="146">
        <v>4.8199999999999996E-3</v>
      </c>
      <c r="G42" s="144" t="s">
        <v>292</v>
      </c>
      <c r="H42" s="146" t="s">
        <v>292</v>
      </c>
      <c r="I42" s="145">
        <v>1</v>
      </c>
      <c r="J42" s="138">
        <v>4.2199999999999998E-3</v>
      </c>
      <c r="P42" s="171"/>
      <c r="R42" s="171"/>
      <c r="T42" s="171"/>
      <c r="V42" s="171"/>
    </row>
    <row r="43" spans="1:22" x14ac:dyDescent="0.2">
      <c r="A43" s="533" t="s">
        <v>2</v>
      </c>
      <c r="B43" s="533"/>
      <c r="C43" s="147">
        <v>2907</v>
      </c>
      <c r="D43" s="148">
        <v>100</v>
      </c>
      <c r="E43" s="147">
        <v>20743</v>
      </c>
      <c r="F43" s="148">
        <v>100</v>
      </c>
      <c r="G43" s="148">
        <v>28</v>
      </c>
      <c r="H43" s="148">
        <v>100</v>
      </c>
      <c r="I43" s="147">
        <v>23678</v>
      </c>
      <c r="J43" s="139">
        <v>100</v>
      </c>
      <c r="V43" s="171"/>
    </row>
    <row r="44" spans="1:22" x14ac:dyDescent="0.2">
      <c r="V44" s="171"/>
    </row>
    <row r="45" spans="1:22" ht="12.75" customHeight="1" x14ac:dyDescent="0.2"/>
    <row r="47" spans="1:22" x14ac:dyDescent="0.2">
      <c r="A47" s="13" t="s">
        <v>410</v>
      </c>
      <c r="D47" s="3"/>
      <c r="E47" s="3"/>
    </row>
    <row r="48" spans="1:22" x14ac:dyDescent="0.2">
      <c r="A48" s="13"/>
      <c r="D48" s="3"/>
      <c r="E48" s="3"/>
    </row>
    <row r="49" spans="1:21" ht="15" x14ac:dyDescent="0.2">
      <c r="A49" s="534" t="s">
        <v>56</v>
      </c>
      <c r="B49" s="532" t="s">
        <v>200</v>
      </c>
      <c r="C49" s="542" t="s">
        <v>311</v>
      </c>
      <c r="D49" s="542"/>
      <c r="E49" s="542" t="s">
        <v>312</v>
      </c>
      <c r="F49" s="542"/>
      <c r="G49" s="542" t="s">
        <v>308</v>
      </c>
      <c r="H49" s="542"/>
      <c r="I49" s="542" t="s">
        <v>2</v>
      </c>
      <c r="J49" s="542"/>
      <c r="Q49" s="171"/>
      <c r="U49" s="171"/>
    </row>
    <row r="50" spans="1:21" ht="15" x14ac:dyDescent="0.2">
      <c r="A50" s="534"/>
      <c r="B50" s="532"/>
      <c r="C50" s="141" t="s">
        <v>199</v>
      </c>
      <c r="D50" s="132" t="s">
        <v>53</v>
      </c>
      <c r="E50" s="132" t="s">
        <v>199</v>
      </c>
      <c r="F50" s="132" t="s">
        <v>53</v>
      </c>
      <c r="G50" s="132" t="s">
        <v>199</v>
      </c>
      <c r="H50" s="132" t="s">
        <v>53</v>
      </c>
      <c r="I50" s="132" t="s">
        <v>199</v>
      </c>
      <c r="J50" s="124" t="s">
        <v>53</v>
      </c>
      <c r="Q50" s="171"/>
      <c r="U50" s="171"/>
    </row>
    <row r="51" spans="1:21" x14ac:dyDescent="0.2">
      <c r="A51" s="142" t="s">
        <v>413</v>
      </c>
      <c r="B51" s="143" t="s">
        <v>201</v>
      </c>
      <c r="C51" s="144">
        <v>119</v>
      </c>
      <c r="D51" s="146">
        <v>4.0935699999999997</v>
      </c>
      <c r="E51" s="144">
        <v>1978</v>
      </c>
      <c r="F51" s="146">
        <v>9.5357500000000002</v>
      </c>
      <c r="G51" s="144">
        <v>10</v>
      </c>
      <c r="H51" s="146">
        <v>35.714289999999998</v>
      </c>
      <c r="I51" s="144">
        <v>2107</v>
      </c>
      <c r="J51" s="149">
        <v>8.8985599999999998</v>
      </c>
      <c r="O51" s="171"/>
      <c r="Q51" s="171"/>
      <c r="U51" s="171"/>
    </row>
    <row r="52" spans="1:21" x14ac:dyDescent="0.2">
      <c r="A52" s="411" t="s">
        <v>414</v>
      </c>
      <c r="B52" s="143" t="s">
        <v>459</v>
      </c>
      <c r="C52" s="144">
        <v>470</v>
      </c>
      <c r="D52" s="146">
        <v>16.167870000000001</v>
      </c>
      <c r="E52" s="144">
        <v>6229</v>
      </c>
      <c r="F52" s="146">
        <v>30.029409999999999</v>
      </c>
      <c r="G52" s="144">
        <v>3</v>
      </c>
      <c r="H52" s="146">
        <v>10.71429</v>
      </c>
      <c r="I52" s="144">
        <v>6702</v>
      </c>
      <c r="J52" s="149">
        <v>28.304760000000002</v>
      </c>
      <c r="O52" s="171"/>
      <c r="Q52" s="171"/>
      <c r="U52" s="171"/>
    </row>
    <row r="53" spans="1:21" x14ac:dyDescent="0.2">
      <c r="A53" s="142" t="s">
        <v>415</v>
      </c>
      <c r="B53" s="143" t="s">
        <v>425</v>
      </c>
      <c r="C53" s="144">
        <v>1207</v>
      </c>
      <c r="D53" s="146">
        <v>41.520470000000003</v>
      </c>
      <c r="E53" s="145">
        <v>9771</v>
      </c>
      <c r="F53" s="146">
        <v>47.105049999999999</v>
      </c>
      <c r="G53" s="144">
        <v>7</v>
      </c>
      <c r="H53" s="146">
        <v>25</v>
      </c>
      <c r="I53" s="145">
        <v>10985</v>
      </c>
      <c r="J53" s="149">
        <v>46.393279999999997</v>
      </c>
    </row>
    <row r="54" spans="1:21" x14ac:dyDescent="0.2">
      <c r="A54" s="142" t="s">
        <v>416</v>
      </c>
      <c r="B54" s="143" t="s">
        <v>202</v>
      </c>
      <c r="C54" s="145">
        <v>1110</v>
      </c>
      <c r="D54" s="146">
        <v>38.183689999999999</v>
      </c>
      <c r="E54" s="145">
        <v>2706</v>
      </c>
      <c r="F54" s="146">
        <v>13.045360000000001</v>
      </c>
      <c r="G54" s="144">
        <v>8</v>
      </c>
      <c r="H54" s="146">
        <v>28.571429999999999</v>
      </c>
      <c r="I54" s="145">
        <v>3824</v>
      </c>
      <c r="J54" s="149">
        <v>16.150010000000002</v>
      </c>
      <c r="O54" s="171"/>
      <c r="Q54" s="171"/>
      <c r="U54" s="171"/>
    </row>
    <row r="55" spans="1:21" x14ac:dyDescent="0.2">
      <c r="A55" s="142" t="s">
        <v>417</v>
      </c>
      <c r="B55" s="143" t="s">
        <v>203</v>
      </c>
      <c r="C55" s="144">
        <v>1</v>
      </c>
      <c r="D55" s="146">
        <v>3.44E-2</v>
      </c>
      <c r="E55" s="144">
        <v>59</v>
      </c>
      <c r="F55" s="146">
        <v>0.28443000000000002</v>
      </c>
      <c r="G55" s="144" t="s">
        <v>292</v>
      </c>
      <c r="H55" s="144" t="s">
        <v>292</v>
      </c>
      <c r="I55" s="144">
        <v>60</v>
      </c>
      <c r="J55" s="149">
        <v>0.25340000000000001</v>
      </c>
    </row>
    <row r="56" spans="1:21" x14ac:dyDescent="0.2">
      <c r="A56" s="533" t="s">
        <v>2</v>
      </c>
      <c r="B56" s="533"/>
      <c r="C56" s="147">
        <v>2907</v>
      </c>
      <c r="D56" s="148">
        <v>100</v>
      </c>
      <c r="E56" s="147">
        <v>20743</v>
      </c>
      <c r="F56" s="148">
        <v>100</v>
      </c>
      <c r="G56" s="148">
        <v>28</v>
      </c>
      <c r="H56" s="148">
        <v>100</v>
      </c>
      <c r="I56" s="147">
        <v>23678</v>
      </c>
      <c r="J56" s="150">
        <v>100</v>
      </c>
    </row>
    <row r="57" spans="1:21" x14ac:dyDescent="0.2">
      <c r="A57" s="74"/>
      <c r="B57" s="74"/>
      <c r="C57" s="160"/>
      <c r="D57" s="161"/>
      <c r="E57" s="160"/>
      <c r="F57" s="161"/>
      <c r="G57" s="161"/>
      <c r="H57" s="161"/>
      <c r="I57" s="160"/>
      <c r="J57" s="8"/>
    </row>
    <row r="59" spans="1:21" x14ac:dyDescent="0.2">
      <c r="C59" s="79"/>
    </row>
    <row r="60" spans="1:21" x14ac:dyDescent="0.2">
      <c r="A60" s="543" t="s">
        <v>315</v>
      </c>
      <c r="B60" s="543"/>
      <c r="C60" s="543"/>
      <c r="D60" s="543"/>
      <c r="E60" s="543"/>
      <c r="F60" s="543"/>
      <c r="G60" s="543"/>
      <c r="H60" s="543"/>
      <c r="I60" s="543"/>
      <c r="J60" s="543"/>
    </row>
    <row r="61" spans="1:21" ht="25.5" customHeight="1" x14ac:dyDescent="0.2">
      <c r="A61" s="151"/>
      <c r="B61" s="151"/>
      <c r="C61" s="151"/>
      <c r="D61" s="151"/>
      <c r="O61" s="171"/>
      <c r="Q61" s="171"/>
    </row>
    <row r="62" spans="1:21" ht="12.75" customHeight="1" x14ac:dyDescent="0.2">
      <c r="A62" s="535" t="s">
        <v>310</v>
      </c>
      <c r="B62" s="536"/>
      <c r="C62" s="542" t="s">
        <v>311</v>
      </c>
      <c r="D62" s="542"/>
      <c r="E62" s="542" t="s">
        <v>312</v>
      </c>
      <c r="F62" s="542"/>
      <c r="O62" s="171"/>
      <c r="Q62" s="171"/>
    </row>
    <row r="63" spans="1:21" ht="26.25" customHeight="1" x14ac:dyDescent="0.2">
      <c r="A63" s="537"/>
      <c r="B63" s="538"/>
      <c r="C63" s="132" t="s">
        <v>199</v>
      </c>
      <c r="D63" s="132" t="s">
        <v>53</v>
      </c>
      <c r="E63" s="132" t="s">
        <v>199</v>
      </c>
      <c r="F63" s="132" t="s">
        <v>53</v>
      </c>
      <c r="O63" s="171"/>
      <c r="Q63" s="171"/>
    </row>
    <row r="64" spans="1:21" x14ac:dyDescent="0.2">
      <c r="A64" s="539" t="s">
        <v>234</v>
      </c>
      <c r="B64" s="539"/>
      <c r="C64" s="109">
        <v>1508</v>
      </c>
      <c r="D64" s="135">
        <v>51.874789999999997</v>
      </c>
      <c r="E64" s="109">
        <v>15145</v>
      </c>
      <c r="F64" s="135">
        <v>73.01258</v>
      </c>
    </row>
    <row r="65" spans="1:21" x14ac:dyDescent="0.2">
      <c r="A65" s="539" t="s">
        <v>235</v>
      </c>
      <c r="B65" s="540"/>
      <c r="C65" s="109">
        <v>1399</v>
      </c>
      <c r="D65" s="135">
        <v>48.125210000000003</v>
      </c>
      <c r="E65" s="109">
        <v>5598</v>
      </c>
      <c r="F65" s="135">
        <v>26.98742</v>
      </c>
    </row>
    <row r="66" spans="1:21" x14ac:dyDescent="0.2">
      <c r="A66" s="541" t="s">
        <v>2</v>
      </c>
      <c r="B66" s="541"/>
      <c r="C66" s="136">
        <v>2907</v>
      </c>
      <c r="D66" s="137">
        <v>100</v>
      </c>
      <c r="E66" s="136">
        <v>20743</v>
      </c>
      <c r="F66" s="137">
        <v>100</v>
      </c>
    </row>
    <row r="67" spans="1:21" x14ac:dyDescent="0.2">
      <c r="D67" s="103"/>
    </row>
    <row r="68" spans="1:21" x14ac:dyDescent="0.2">
      <c r="D68" s="103"/>
    </row>
    <row r="69" spans="1:21" x14ac:dyDescent="0.2">
      <c r="D69" s="103"/>
    </row>
    <row r="70" spans="1:21" x14ac:dyDescent="0.2">
      <c r="A70" s="13" t="s">
        <v>411</v>
      </c>
      <c r="D70" s="140"/>
      <c r="E70" s="3"/>
    </row>
    <row r="71" spans="1:21" x14ac:dyDescent="0.2">
      <c r="A71" s="13"/>
      <c r="D71" s="140"/>
      <c r="E71" s="3"/>
    </row>
    <row r="72" spans="1:21" ht="15" x14ac:dyDescent="0.2">
      <c r="A72" s="534" t="s">
        <v>56</v>
      </c>
      <c r="B72" s="532" t="s">
        <v>309</v>
      </c>
      <c r="C72" s="542" t="s">
        <v>311</v>
      </c>
      <c r="D72" s="542"/>
      <c r="E72" s="542" t="s">
        <v>312</v>
      </c>
      <c r="F72" s="542"/>
      <c r="G72" s="542" t="s">
        <v>308</v>
      </c>
      <c r="H72" s="542"/>
      <c r="I72" s="542" t="s">
        <v>2</v>
      </c>
      <c r="J72" s="542"/>
      <c r="O72" s="171"/>
      <c r="Q72" s="171"/>
      <c r="U72" s="171"/>
    </row>
    <row r="73" spans="1:21" ht="15" x14ac:dyDescent="0.2">
      <c r="A73" s="534"/>
      <c r="B73" s="532"/>
      <c r="C73" s="167" t="s">
        <v>199</v>
      </c>
      <c r="D73" s="166" t="s">
        <v>53</v>
      </c>
      <c r="E73" s="166" t="s">
        <v>199</v>
      </c>
      <c r="F73" s="166" t="s">
        <v>53</v>
      </c>
      <c r="G73" s="166" t="s">
        <v>199</v>
      </c>
      <c r="H73" s="166" t="s">
        <v>53</v>
      </c>
      <c r="I73" s="166" t="s">
        <v>199</v>
      </c>
      <c r="J73" s="124" t="s">
        <v>53</v>
      </c>
      <c r="Q73" s="171"/>
      <c r="U73" s="171"/>
    </row>
    <row r="74" spans="1:21" x14ac:dyDescent="0.2">
      <c r="A74" s="162">
        <v>1</v>
      </c>
      <c r="B74" s="163" t="s">
        <v>226</v>
      </c>
      <c r="C74" s="152">
        <v>1503</v>
      </c>
      <c r="D74" s="153">
        <v>51.70279</v>
      </c>
      <c r="E74" s="152">
        <v>6484</v>
      </c>
      <c r="F74" s="153">
        <v>31.25874</v>
      </c>
      <c r="G74" s="154">
        <v>15</v>
      </c>
      <c r="H74" s="153">
        <v>53.571429999999999</v>
      </c>
      <c r="I74" s="152">
        <v>8002</v>
      </c>
      <c r="J74" s="155">
        <v>33.795079999999999</v>
      </c>
      <c r="Q74" s="171"/>
      <c r="U74" s="171"/>
    </row>
    <row r="75" spans="1:21" x14ac:dyDescent="0.2">
      <c r="A75" s="162">
        <v>2</v>
      </c>
      <c r="B75" s="163" t="s">
        <v>227</v>
      </c>
      <c r="C75" s="152">
        <v>1043</v>
      </c>
      <c r="D75" s="153">
        <v>35.878909999999998</v>
      </c>
      <c r="E75" s="152">
        <v>7486</v>
      </c>
      <c r="F75" s="153">
        <v>36.089280000000002</v>
      </c>
      <c r="G75" s="154">
        <v>2</v>
      </c>
      <c r="H75" s="153">
        <v>7.1428599999999998</v>
      </c>
      <c r="I75" s="152">
        <v>8531</v>
      </c>
      <c r="J75" s="155">
        <v>36.029229999999998</v>
      </c>
    </row>
    <row r="76" spans="1:21" x14ac:dyDescent="0.2">
      <c r="A76" s="162">
        <v>3</v>
      </c>
      <c r="B76" s="163" t="s">
        <v>228</v>
      </c>
      <c r="C76" s="152">
        <v>77</v>
      </c>
      <c r="D76" s="153">
        <v>2.6487799999999999</v>
      </c>
      <c r="E76" s="152">
        <v>3239</v>
      </c>
      <c r="F76" s="153">
        <v>15.61491</v>
      </c>
      <c r="G76" s="154">
        <v>1</v>
      </c>
      <c r="H76" s="153">
        <v>3.5714299999999999</v>
      </c>
      <c r="I76" s="152">
        <v>3317</v>
      </c>
      <c r="J76" s="155">
        <v>14.00878</v>
      </c>
      <c r="Q76" s="171"/>
      <c r="U76" s="171"/>
    </row>
    <row r="77" spans="1:21" x14ac:dyDescent="0.2">
      <c r="A77" s="162">
        <v>4</v>
      </c>
      <c r="B77" s="163" t="s">
        <v>230</v>
      </c>
      <c r="C77" s="152" t="s">
        <v>292</v>
      </c>
      <c r="D77" s="153" t="s">
        <v>292</v>
      </c>
      <c r="E77" s="152">
        <v>238</v>
      </c>
      <c r="F77" s="153">
        <v>1.1473800000000001</v>
      </c>
      <c r="G77" s="154" t="s">
        <v>292</v>
      </c>
      <c r="H77" s="153" t="s">
        <v>292</v>
      </c>
      <c r="I77" s="154">
        <v>238</v>
      </c>
      <c r="J77" s="155">
        <v>1.00515</v>
      </c>
    </row>
    <row r="78" spans="1:21" x14ac:dyDescent="0.2">
      <c r="A78" s="162">
        <v>5</v>
      </c>
      <c r="B78" s="163" t="s">
        <v>229</v>
      </c>
      <c r="C78" s="152">
        <v>109</v>
      </c>
      <c r="D78" s="153">
        <v>3.7495699999999998</v>
      </c>
      <c r="E78" s="152">
        <v>1877</v>
      </c>
      <c r="F78" s="153">
        <v>9.0488400000000002</v>
      </c>
      <c r="G78" s="154">
        <v>1</v>
      </c>
      <c r="H78" s="153">
        <v>3.5714299999999999</v>
      </c>
      <c r="I78" s="152">
        <v>1987</v>
      </c>
      <c r="J78" s="155">
        <v>8.3917599999999997</v>
      </c>
    </row>
    <row r="79" spans="1:21" x14ac:dyDescent="0.2">
      <c r="A79" s="416">
        <v>6</v>
      </c>
      <c r="B79" s="415" t="s">
        <v>337</v>
      </c>
      <c r="C79" s="417" t="s">
        <v>292</v>
      </c>
      <c r="D79" s="418" t="s">
        <v>292</v>
      </c>
      <c r="E79" s="417">
        <v>1</v>
      </c>
      <c r="F79" s="418">
        <v>4.8199999999999996E-3</v>
      </c>
      <c r="G79" s="419" t="s">
        <v>292</v>
      </c>
      <c r="H79" s="418" t="s">
        <v>292</v>
      </c>
      <c r="I79" s="417">
        <v>1</v>
      </c>
      <c r="J79" s="420">
        <v>4.2199999999999998E-3</v>
      </c>
    </row>
    <row r="80" spans="1:21" ht="25.5" x14ac:dyDescent="0.2">
      <c r="A80" s="162">
        <v>7</v>
      </c>
      <c r="B80" s="163" t="s">
        <v>231</v>
      </c>
      <c r="C80" s="152" t="s">
        <v>292</v>
      </c>
      <c r="D80" s="153" t="s">
        <v>292</v>
      </c>
      <c r="E80" s="152">
        <v>11</v>
      </c>
      <c r="F80" s="153">
        <v>5.3030000000000001E-2</v>
      </c>
      <c r="G80" s="154" t="s">
        <v>292</v>
      </c>
      <c r="H80" s="153" t="s">
        <v>292</v>
      </c>
      <c r="I80" s="152">
        <v>11</v>
      </c>
      <c r="J80" s="155">
        <v>4.6460000000000001E-2</v>
      </c>
      <c r="Q80" s="171"/>
      <c r="U80" s="171"/>
    </row>
    <row r="81" spans="1:21" ht="26.25" customHeight="1" x14ac:dyDescent="0.2">
      <c r="A81" s="162">
        <v>8</v>
      </c>
      <c r="B81" s="163" t="s">
        <v>232</v>
      </c>
      <c r="C81" s="152">
        <v>4</v>
      </c>
      <c r="D81" s="153">
        <v>0.1376</v>
      </c>
      <c r="E81" s="152">
        <v>115</v>
      </c>
      <c r="F81" s="153">
        <v>0.5544</v>
      </c>
      <c r="G81" s="154">
        <v>9</v>
      </c>
      <c r="H81" s="153">
        <v>32.142859999999999</v>
      </c>
      <c r="I81" s="154">
        <v>128</v>
      </c>
      <c r="J81" s="155">
        <v>0.54059000000000001</v>
      </c>
      <c r="Q81" s="171"/>
      <c r="U81" s="171"/>
    </row>
    <row r="82" spans="1:21" ht="25.5" x14ac:dyDescent="0.2">
      <c r="A82" s="162">
        <v>9</v>
      </c>
      <c r="B82" s="163" t="s">
        <v>233</v>
      </c>
      <c r="C82" s="152">
        <v>170</v>
      </c>
      <c r="D82" s="153">
        <v>5.84795</v>
      </c>
      <c r="E82" s="152">
        <v>1207</v>
      </c>
      <c r="F82" s="153">
        <v>5.8188300000000002</v>
      </c>
      <c r="G82" s="154" t="s">
        <v>292</v>
      </c>
      <c r="H82" s="153" t="s">
        <v>292</v>
      </c>
      <c r="I82" s="152">
        <v>1377</v>
      </c>
      <c r="J82" s="155">
        <v>5.8155200000000002</v>
      </c>
      <c r="O82" s="171"/>
      <c r="Q82" s="171"/>
      <c r="U82" s="171"/>
    </row>
    <row r="83" spans="1:21" ht="25.5" x14ac:dyDescent="0.2">
      <c r="A83" s="162" t="s">
        <v>413</v>
      </c>
      <c r="B83" s="163" t="s">
        <v>426</v>
      </c>
      <c r="C83" s="152">
        <v>1</v>
      </c>
      <c r="D83" s="153">
        <v>3.44E-2</v>
      </c>
      <c r="E83" s="152">
        <v>85</v>
      </c>
      <c r="F83" s="153">
        <v>0.40977999999999998</v>
      </c>
      <c r="G83" s="154" t="s">
        <v>292</v>
      </c>
      <c r="H83" s="153" t="s">
        <v>292</v>
      </c>
      <c r="I83" s="152">
        <v>86</v>
      </c>
      <c r="J83" s="155">
        <v>0.36320999999999998</v>
      </c>
    </row>
    <row r="84" spans="1:21" x14ac:dyDescent="0.2">
      <c r="A84" s="532" t="s">
        <v>2</v>
      </c>
      <c r="B84" s="532"/>
      <c r="C84" s="156">
        <v>2907</v>
      </c>
      <c r="D84" s="157">
        <v>100</v>
      </c>
      <c r="E84" s="156">
        <v>20743</v>
      </c>
      <c r="F84" s="157">
        <v>100</v>
      </c>
      <c r="G84" s="158">
        <v>28</v>
      </c>
      <c r="H84" s="157">
        <v>100</v>
      </c>
      <c r="I84" s="156">
        <v>23678</v>
      </c>
      <c r="J84" s="159">
        <v>100</v>
      </c>
    </row>
    <row r="85" spans="1:21" x14ac:dyDescent="0.2">
      <c r="A85" s="100"/>
      <c r="B85" s="74"/>
      <c r="C85" s="116"/>
      <c r="D85" s="3"/>
      <c r="E85" s="3"/>
    </row>
    <row r="86" spans="1:21" x14ac:dyDescent="0.2">
      <c r="C86"/>
    </row>
    <row r="87" spans="1:21" x14ac:dyDescent="0.2">
      <c r="A87" s="403" t="s">
        <v>412</v>
      </c>
      <c r="B87" s="404"/>
      <c r="C87" s="405"/>
      <c r="D87" s="404"/>
      <c r="E87" s="404"/>
      <c r="F87" s="404"/>
    </row>
  </sheetData>
  <mergeCells count="30">
    <mergeCell ref="I72:J72"/>
    <mergeCell ref="C62:D62"/>
    <mergeCell ref="E62:F62"/>
    <mergeCell ref="G9:H9"/>
    <mergeCell ref="A60:J60"/>
    <mergeCell ref="E9:F9"/>
    <mergeCell ref="A9:A10"/>
    <mergeCell ref="B9:B10"/>
    <mergeCell ref="C49:D49"/>
    <mergeCell ref="E49:F49"/>
    <mergeCell ref="G49:H49"/>
    <mergeCell ref="A49:A50"/>
    <mergeCell ref="B49:B50"/>
    <mergeCell ref="C9:D9"/>
    <mergeCell ref="A84:B84"/>
    <mergeCell ref="A56:B56"/>
    <mergeCell ref="A43:B43"/>
    <mergeCell ref="A2:J2"/>
    <mergeCell ref="A4:J4"/>
    <mergeCell ref="A72:A73"/>
    <mergeCell ref="B72:B73"/>
    <mergeCell ref="A62:B63"/>
    <mergeCell ref="A64:B64"/>
    <mergeCell ref="A65:B65"/>
    <mergeCell ref="A66:B66"/>
    <mergeCell ref="I9:J9"/>
    <mergeCell ref="I49:J49"/>
    <mergeCell ref="C72:D72"/>
    <mergeCell ref="E72:F72"/>
    <mergeCell ref="G72:H72"/>
  </mergeCells>
  <phoneticPr fontId="5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/>
  <rowBreaks count="1" manualBreakCount="1">
    <brk id="5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zoomScaleNormal="100" zoomScaleSheetLayoutView="100" workbookViewId="0">
      <pane ySplit="10" topLeftCell="A11" activePane="bottomLeft" state="frozenSplit"/>
      <selection pane="bottomLeft" activeCell="A3" sqref="A3"/>
    </sheetView>
  </sheetViews>
  <sheetFormatPr defaultRowHeight="12.75" x14ac:dyDescent="0.2"/>
  <cols>
    <col min="1" max="1" width="26.5703125" bestFit="1" customWidth="1"/>
    <col min="2" max="2" width="8.7109375" bestFit="1" customWidth="1"/>
    <col min="3" max="3" width="29.42578125" bestFit="1" customWidth="1"/>
    <col min="5" max="5" width="8.7109375" style="70" customWidth="1"/>
    <col min="6" max="6" width="8.7109375" customWidth="1"/>
    <col min="7" max="7" width="8.7109375" style="70" customWidth="1"/>
    <col min="8" max="8" width="8.7109375" customWidth="1"/>
    <col min="9" max="9" width="8.7109375" style="70" customWidth="1"/>
    <col min="10" max="10" width="8.7109375" customWidth="1"/>
    <col min="11" max="11" width="8.7109375" style="70" customWidth="1"/>
    <col min="12" max="12" width="9.28515625" bestFit="1" customWidth="1"/>
  </cols>
  <sheetData>
    <row r="1" spans="1:14" x14ac:dyDescent="0.2">
      <c r="A1" s="3"/>
      <c r="B1" s="3"/>
      <c r="C1" s="3"/>
      <c r="D1" s="3"/>
    </row>
    <row r="2" spans="1:14" x14ac:dyDescent="0.2">
      <c r="A2" s="424" t="s">
        <v>461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</row>
    <row r="3" spans="1:14" x14ac:dyDescent="0.2">
      <c r="A3" s="3"/>
      <c r="B3" s="11"/>
      <c r="C3" s="11"/>
      <c r="D3" s="11"/>
    </row>
    <row r="4" spans="1:14" x14ac:dyDescent="0.2">
      <c r="A4" s="424" t="s">
        <v>61</v>
      </c>
      <c r="B4" s="424"/>
      <c r="C4" s="424"/>
      <c r="D4" s="424"/>
      <c r="E4" s="424"/>
      <c r="F4" s="424"/>
      <c r="G4" s="424"/>
      <c r="H4" s="424"/>
      <c r="I4" s="424"/>
      <c r="J4" s="424"/>
      <c r="K4" s="424"/>
      <c r="L4" s="424"/>
    </row>
    <row r="6" spans="1:14" x14ac:dyDescent="0.2">
      <c r="A6" s="32" t="s">
        <v>267</v>
      </c>
    </row>
    <row r="8" spans="1:14" ht="13.5" thickBot="1" x14ac:dyDescent="0.25"/>
    <row r="9" spans="1:14" ht="26.25" customHeight="1" thickBot="1" x14ac:dyDescent="0.25">
      <c r="A9" s="3"/>
      <c r="B9" s="3"/>
      <c r="C9" s="3"/>
      <c r="D9" s="437" t="s">
        <v>176</v>
      </c>
      <c r="E9" s="435"/>
      <c r="F9" s="435" t="s">
        <v>148</v>
      </c>
      <c r="G9" s="435"/>
      <c r="H9" s="435" t="s">
        <v>149</v>
      </c>
      <c r="I9" s="435"/>
      <c r="J9" s="435" t="s">
        <v>150</v>
      </c>
      <c r="K9" s="436"/>
      <c r="L9" s="438" t="s">
        <v>64</v>
      </c>
    </row>
    <row r="10" spans="1:14" ht="13.5" thickBot="1" x14ac:dyDescent="0.25">
      <c r="A10" s="213" t="s">
        <v>7</v>
      </c>
      <c r="B10" s="214" t="s">
        <v>16</v>
      </c>
      <c r="C10" s="380" t="s">
        <v>57</v>
      </c>
      <c r="D10" s="386" t="s">
        <v>199</v>
      </c>
      <c r="E10" s="243" t="s">
        <v>53</v>
      </c>
      <c r="F10" s="244" t="s">
        <v>199</v>
      </c>
      <c r="G10" s="243" t="s">
        <v>53</v>
      </c>
      <c r="H10" s="244" t="s">
        <v>199</v>
      </c>
      <c r="I10" s="243" t="s">
        <v>53</v>
      </c>
      <c r="J10" s="244" t="s">
        <v>199</v>
      </c>
      <c r="K10" s="387" t="s">
        <v>53</v>
      </c>
      <c r="L10" s="439"/>
    </row>
    <row r="11" spans="1:14" ht="15" x14ac:dyDescent="0.25">
      <c r="A11" s="182" t="s">
        <v>316</v>
      </c>
      <c r="B11" s="407" t="s">
        <v>420</v>
      </c>
      <c r="C11" s="381" t="s">
        <v>59</v>
      </c>
      <c r="D11" s="49">
        <v>17096</v>
      </c>
      <c r="E11" s="347">
        <v>81.9559</v>
      </c>
      <c r="F11" s="50">
        <v>1744</v>
      </c>
      <c r="G11" s="347">
        <v>8.3605</v>
      </c>
      <c r="H11" s="50">
        <v>1204</v>
      </c>
      <c r="I11" s="347">
        <v>5.7718100000000003</v>
      </c>
      <c r="J11" s="50">
        <v>816</v>
      </c>
      <c r="K11" s="388">
        <v>3.9117899999999999</v>
      </c>
      <c r="L11" s="279">
        <v>20860</v>
      </c>
      <c r="N11" s="171"/>
    </row>
    <row r="12" spans="1:14" ht="15" x14ac:dyDescent="0.25">
      <c r="A12" s="186"/>
      <c r="B12" s="133" t="s">
        <v>120</v>
      </c>
      <c r="C12" s="382" t="s">
        <v>22</v>
      </c>
      <c r="D12" s="51">
        <v>47937</v>
      </c>
      <c r="E12" s="348">
        <v>95.007530000000003</v>
      </c>
      <c r="F12" s="44">
        <v>2224</v>
      </c>
      <c r="G12" s="348">
        <v>4.4077999999999999</v>
      </c>
      <c r="H12" s="44">
        <v>287</v>
      </c>
      <c r="I12" s="348">
        <v>0.56881000000000004</v>
      </c>
      <c r="J12" s="44">
        <v>8</v>
      </c>
      <c r="K12" s="389">
        <v>1.5859999999999999E-2</v>
      </c>
      <c r="L12" s="280">
        <v>50456</v>
      </c>
      <c r="N12" s="171"/>
    </row>
    <row r="13" spans="1:14" ht="15" x14ac:dyDescent="0.25">
      <c r="A13" s="186"/>
      <c r="B13" s="133" t="s">
        <v>121</v>
      </c>
      <c r="C13" s="382" t="s">
        <v>31</v>
      </c>
      <c r="D13" s="51">
        <v>32982</v>
      </c>
      <c r="E13" s="348">
        <v>96.017470000000003</v>
      </c>
      <c r="F13" s="44">
        <v>1257</v>
      </c>
      <c r="G13" s="348">
        <v>3.6593900000000001</v>
      </c>
      <c r="H13" s="44">
        <v>63</v>
      </c>
      <c r="I13" s="348">
        <v>0.18340999999999999</v>
      </c>
      <c r="J13" s="44">
        <v>48</v>
      </c>
      <c r="K13" s="389">
        <v>0.13974</v>
      </c>
      <c r="L13" s="280">
        <v>34350</v>
      </c>
      <c r="N13" s="171"/>
    </row>
    <row r="14" spans="1:14" ht="15" x14ac:dyDescent="0.25">
      <c r="A14" s="186"/>
      <c r="B14" s="133" t="s">
        <v>111</v>
      </c>
      <c r="C14" s="382" t="s">
        <v>32</v>
      </c>
      <c r="D14" s="51">
        <v>24620</v>
      </c>
      <c r="E14" s="348">
        <v>92.664379999999994</v>
      </c>
      <c r="F14" s="44">
        <v>1342</v>
      </c>
      <c r="G14" s="348">
        <v>5.0510000000000002</v>
      </c>
      <c r="H14" s="44">
        <v>496</v>
      </c>
      <c r="I14" s="348">
        <v>1.8668400000000001</v>
      </c>
      <c r="J14" s="44">
        <v>111</v>
      </c>
      <c r="K14" s="389">
        <v>0.41777999999999998</v>
      </c>
      <c r="L14" s="280">
        <v>26569</v>
      </c>
      <c r="N14" s="171"/>
    </row>
    <row r="15" spans="1:14" ht="15" x14ac:dyDescent="0.25">
      <c r="A15" s="186"/>
      <c r="B15" s="133" t="s">
        <v>122</v>
      </c>
      <c r="C15" s="382" t="s">
        <v>33</v>
      </c>
      <c r="D15" s="51">
        <v>16653</v>
      </c>
      <c r="E15" s="348">
        <v>92.62473</v>
      </c>
      <c r="F15" s="44">
        <v>855</v>
      </c>
      <c r="G15" s="348">
        <v>4.7555500000000004</v>
      </c>
      <c r="H15" s="44">
        <v>205</v>
      </c>
      <c r="I15" s="348">
        <v>1.14022</v>
      </c>
      <c r="J15" s="44">
        <v>266</v>
      </c>
      <c r="K15" s="389">
        <v>1.4795</v>
      </c>
      <c r="L15" s="280">
        <v>17979</v>
      </c>
      <c r="N15" s="171"/>
    </row>
    <row r="16" spans="1:14" ht="15" x14ac:dyDescent="0.25">
      <c r="A16" s="186"/>
      <c r="B16" s="133" t="s">
        <v>123</v>
      </c>
      <c r="C16" s="382" t="s">
        <v>34</v>
      </c>
      <c r="D16" s="51">
        <v>20030</v>
      </c>
      <c r="E16" s="348">
        <v>95.55386</v>
      </c>
      <c r="F16" s="44">
        <v>806</v>
      </c>
      <c r="G16" s="348">
        <v>3.8450500000000001</v>
      </c>
      <c r="H16" s="44">
        <v>108</v>
      </c>
      <c r="I16" s="348">
        <v>0.51522000000000001</v>
      </c>
      <c r="J16" s="44">
        <v>18</v>
      </c>
      <c r="K16" s="389">
        <v>8.5870000000000002E-2</v>
      </c>
      <c r="L16" s="280">
        <v>20962</v>
      </c>
      <c r="N16" s="171"/>
    </row>
    <row r="17" spans="1:14" ht="15" x14ac:dyDescent="0.25">
      <c r="A17" s="186"/>
      <c r="B17" s="133" t="s">
        <v>124</v>
      </c>
      <c r="C17" s="382" t="s">
        <v>37</v>
      </c>
      <c r="D17" s="51">
        <v>16138</v>
      </c>
      <c r="E17" s="348">
        <v>94.253010000000003</v>
      </c>
      <c r="F17" s="44">
        <v>704</v>
      </c>
      <c r="G17" s="348">
        <v>4.1116700000000002</v>
      </c>
      <c r="H17" s="44">
        <v>256</v>
      </c>
      <c r="I17" s="348">
        <v>1.49515</v>
      </c>
      <c r="J17" s="44">
        <v>24</v>
      </c>
      <c r="K17" s="389">
        <v>0.14016999999999999</v>
      </c>
      <c r="L17" s="280">
        <v>17122</v>
      </c>
      <c r="N17" s="171"/>
    </row>
    <row r="18" spans="1:14" ht="15" x14ac:dyDescent="0.25">
      <c r="A18" s="186"/>
      <c r="B18" s="339" t="s">
        <v>374</v>
      </c>
      <c r="C18" s="382" t="s">
        <v>58</v>
      </c>
      <c r="D18" s="51">
        <v>19063</v>
      </c>
      <c r="E18" s="348">
        <v>96.350769999999997</v>
      </c>
      <c r="F18" s="44">
        <v>651</v>
      </c>
      <c r="G18" s="348">
        <v>3.2903699999999998</v>
      </c>
      <c r="H18" s="44">
        <v>26</v>
      </c>
      <c r="I18" s="348">
        <v>0.13141</v>
      </c>
      <c r="J18" s="44">
        <v>45</v>
      </c>
      <c r="K18" s="389">
        <v>0.22745000000000001</v>
      </c>
      <c r="L18" s="280">
        <v>19785</v>
      </c>
      <c r="N18" s="171"/>
    </row>
    <row r="19" spans="1:14" ht="15.75" thickBot="1" x14ac:dyDescent="0.3">
      <c r="A19" s="426" t="s">
        <v>317</v>
      </c>
      <c r="B19" s="427"/>
      <c r="C19" s="427"/>
      <c r="D19" s="390">
        <v>194519</v>
      </c>
      <c r="E19" s="349">
        <v>93.481449999999995</v>
      </c>
      <c r="F19" s="276">
        <v>9583</v>
      </c>
      <c r="G19" s="349">
        <v>4.6053699999999997</v>
      </c>
      <c r="H19" s="276">
        <v>2645</v>
      </c>
      <c r="I19" s="349">
        <v>1.2711300000000001</v>
      </c>
      <c r="J19" s="276">
        <v>1336</v>
      </c>
      <c r="K19" s="391">
        <v>0.64205000000000001</v>
      </c>
      <c r="L19" s="281">
        <v>208083</v>
      </c>
      <c r="N19" s="171"/>
    </row>
    <row r="20" spans="1:14" ht="15" x14ac:dyDescent="0.25">
      <c r="A20" s="189" t="s">
        <v>318</v>
      </c>
      <c r="B20" s="340" t="s">
        <v>375</v>
      </c>
      <c r="C20" s="383" t="s">
        <v>30</v>
      </c>
      <c r="D20" s="53">
        <v>40058</v>
      </c>
      <c r="E20" s="350">
        <v>93.101849999999999</v>
      </c>
      <c r="F20" s="43">
        <v>2221</v>
      </c>
      <c r="G20" s="350">
        <v>5.1619999999999999</v>
      </c>
      <c r="H20" s="43">
        <v>582</v>
      </c>
      <c r="I20" s="350">
        <v>1.35267</v>
      </c>
      <c r="J20" s="43">
        <v>165</v>
      </c>
      <c r="K20" s="392">
        <v>0.38349</v>
      </c>
      <c r="L20" s="282">
        <v>43026</v>
      </c>
      <c r="N20" s="171"/>
    </row>
    <row r="21" spans="1:14" ht="15" x14ac:dyDescent="0.25">
      <c r="A21" s="186"/>
      <c r="B21" s="339" t="s">
        <v>376</v>
      </c>
      <c r="C21" s="382" t="s">
        <v>377</v>
      </c>
      <c r="D21" s="51">
        <v>18932</v>
      </c>
      <c r="E21" s="348">
        <v>95.543779999999998</v>
      </c>
      <c r="F21" s="44">
        <v>795</v>
      </c>
      <c r="G21" s="348">
        <v>4.0121099999999998</v>
      </c>
      <c r="H21" s="44">
        <v>86</v>
      </c>
      <c r="I21" s="348">
        <v>0.43401000000000001</v>
      </c>
      <c r="J21" s="44">
        <v>2</v>
      </c>
      <c r="K21" s="389">
        <v>1.009E-2</v>
      </c>
      <c r="L21" s="280">
        <v>19815</v>
      </c>
      <c r="N21" s="171"/>
    </row>
    <row r="22" spans="1:14" ht="15" x14ac:dyDescent="0.25">
      <c r="A22" s="186"/>
      <c r="B22" s="133" t="s">
        <v>116</v>
      </c>
      <c r="C22" s="382" t="s">
        <v>35</v>
      </c>
      <c r="D22" s="51">
        <v>19568</v>
      </c>
      <c r="E22" s="348">
        <v>93.729939999999999</v>
      </c>
      <c r="F22" s="44">
        <v>1077</v>
      </c>
      <c r="G22" s="348">
        <v>5.1587899999999998</v>
      </c>
      <c r="H22" s="44">
        <v>62</v>
      </c>
      <c r="I22" s="348">
        <v>0.29698000000000002</v>
      </c>
      <c r="J22" s="44">
        <v>170</v>
      </c>
      <c r="K22" s="389">
        <v>0.81428999999999996</v>
      </c>
      <c r="L22" s="280">
        <v>20877</v>
      </c>
      <c r="N22" s="171"/>
    </row>
    <row r="23" spans="1:14" ht="15" x14ac:dyDescent="0.25">
      <c r="A23" s="186"/>
      <c r="B23" s="133" t="s">
        <v>114</v>
      </c>
      <c r="C23" s="382" t="s">
        <v>45</v>
      </c>
      <c r="D23" s="51">
        <v>41272</v>
      </c>
      <c r="E23" s="348">
        <v>94.673580000000001</v>
      </c>
      <c r="F23" s="44">
        <v>1985</v>
      </c>
      <c r="G23" s="348">
        <v>4.5533799999999998</v>
      </c>
      <c r="H23" s="44">
        <v>196</v>
      </c>
      <c r="I23" s="348">
        <v>0.4496</v>
      </c>
      <c r="J23" s="44">
        <v>141</v>
      </c>
      <c r="K23" s="389">
        <v>0.32344000000000001</v>
      </c>
      <c r="L23" s="280">
        <v>43594</v>
      </c>
      <c r="N23" s="171"/>
    </row>
    <row r="24" spans="1:14" ht="15" x14ac:dyDescent="0.25">
      <c r="A24" s="186"/>
      <c r="B24" s="134">
        <v>29400</v>
      </c>
      <c r="C24" t="s">
        <v>36</v>
      </c>
      <c r="D24" s="51">
        <v>66561</v>
      </c>
      <c r="E24" s="348">
        <v>96.770960000000002</v>
      </c>
      <c r="F24" s="44">
        <v>1972</v>
      </c>
      <c r="G24" s="348">
        <v>2.8670300000000002</v>
      </c>
      <c r="H24" s="44">
        <v>22</v>
      </c>
      <c r="I24" s="348">
        <v>3.1989999999999998E-2</v>
      </c>
      <c r="J24" s="44">
        <v>227</v>
      </c>
      <c r="K24" s="389">
        <v>0.33002999999999999</v>
      </c>
      <c r="L24" s="280">
        <v>68782</v>
      </c>
      <c r="N24" s="171"/>
    </row>
    <row r="25" spans="1:14" ht="15.75" thickBot="1" x14ac:dyDescent="0.3">
      <c r="A25" s="428" t="s">
        <v>319</v>
      </c>
      <c r="B25" s="429"/>
      <c r="C25" s="429"/>
      <c r="D25" s="393">
        <v>186391</v>
      </c>
      <c r="E25" s="351">
        <v>95.051860000000005</v>
      </c>
      <c r="F25" s="277">
        <v>8050</v>
      </c>
      <c r="G25" s="351">
        <v>4.1051700000000002</v>
      </c>
      <c r="H25" s="277">
        <v>948</v>
      </c>
      <c r="I25" s="351">
        <v>0.48343999999999998</v>
      </c>
      <c r="J25" s="277">
        <v>705</v>
      </c>
      <c r="K25" s="394">
        <v>0.35952000000000001</v>
      </c>
      <c r="L25" s="283">
        <v>196094</v>
      </c>
      <c r="N25" s="171"/>
    </row>
    <row r="26" spans="1:14" ht="15" x14ac:dyDescent="0.25">
      <c r="A26" s="182" t="s">
        <v>320</v>
      </c>
      <c r="B26" s="183" t="s">
        <v>117</v>
      </c>
      <c r="C26" s="381" t="s">
        <v>29</v>
      </c>
      <c r="D26" s="49">
        <v>38168</v>
      </c>
      <c r="E26" s="347">
        <v>94.777879999999996</v>
      </c>
      <c r="F26" s="50">
        <v>1209</v>
      </c>
      <c r="G26" s="347">
        <v>3.0021599999999999</v>
      </c>
      <c r="H26" s="50">
        <v>574</v>
      </c>
      <c r="I26" s="347">
        <v>1.4253400000000001</v>
      </c>
      <c r="J26" s="50">
        <v>320</v>
      </c>
      <c r="K26" s="388">
        <v>0.79461999999999999</v>
      </c>
      <c r="L26" s="279">
        <v>40271</v>
      </c>
      <c r="N26" s="171"/>
    </row>
    <row r="27" spans="1:14" ht="15.75" thickBot="1" x14ac:dyDescent="0.3">
      <c r="A27" s="426" t="s">
        <v>321</v>
      </c>
      <c r="B27" s="427"/>
      <c r="C27" s="427"/>
      <c r="D27" s="390">
        <v>38168</v>
      </c>
      <c r="E27" s="349">
        <v>94.777879999999996</v>
      </c>
      <c r="F27" s="276">
        <v>1209</v>
      </c>
      <c r="G27" s="349">
        <v>3.0021599999999999</v>
      </c>
      <c r="H27" s="276">
        <v>574</v>
      </c>
      <c r="I27" s="349">
        <v>1.4253400000000001</v>
      </c>
      <c r="J27" s="276">
        <v>320</v>
      </c>
      <c r="K27" s="391">
        <v>0.79461999999999999</v>
      </c>
      <c r="L27" s="281">
        <v>40271</v>
      </c>
      <c r="N27" s="171"/>
    </row>
    <row r="28" spans="1:14" ht="15" x14ac:dyDescent="0.25">
      <c r="A28" s="189" t="s">
        <v>322</v>
      </c>
      <c r="B28" s="181" t="s">
        <v>127</v>
      </c>
      <c r="C28" s="383" t="s">
        <v>24</v>
      </c>
      <c r="D28" s="53">
        <v>17186</v>
      </c>
      <c r="E28" s="350">
        <v>93.90231</v>
      </c>
      <c r="F28" s="43">
        <v>809</v>
      </c>
      <c r="G28" s="350">
        <v>4.42028</v>
      </c>
      <c r="H28" s="43">
        <v>276</v>
      </c>
      <c r="I28" s="350">
        <v>1.50803</v>
      </c>
      <c r="J28" s="43">
        <v>31</v>
      </c>
      <c r="K28" s="392">
        <v>0.16938</v>
      </c>
      <c r="L28" s="282">
        <v>18302</v>
      </c>
      <c r="N28" s="171"/>
    </row>
    <row r="29" spans="1:14" ht="15" x14ac:dyDescent="0.25">
      <c r="A29" s="186"/>
      <c r="B29" s="133" t="s">
        <v>128</v>
      </c>
      <c r="C29" s="382" t="s">
        <v>391</v>
      </c>
      <c r="D29" s="51">
        <v>11330</v>
      </c>
      <c r="E29" s="348">
        <v>95.789649999999995</v>
      </c>
      <c r="F29" s="44">
        <v>412</v>
      </c>
      <c r="G29" s="348">
        <v>3.48326</v>
      </c>
      <c r="H29" s="44">
        <v>75</v>
      </c>
      <c r="I29" s="348">
        <v>0.63409000000000004</v>
      </c>
      <c r="J29" s="44">
        <v>11</v>
      </c>
      <c r="K29" s="389">
        <v>9.2999999999999999E-2</v>
      </c>
      <c r="L29" s="280">
        <v>11828</v>
      </c>
      <c r="N29" s="171"/>
    </row>
    <row r="30" spans="1:14" ht="15.75" thickBot="1" x14ac:dyDescent="0.3">
      <c r="A30" s="428" t="s">
        <v>323</v>
      </c>
      <c r="B30" s="429"/>
      <c r="C30" s="429"/>
      <c r="D30" s="393">
        <v>28516</v>
      </c>
      <c r="E30" s="351">
        <v>94.643209999999996</v>
      </c>
      <c r="F30" s="277">
        <v>1221</v>
      </c>
      <c r="G30" s="351">
        <v>4.0524399999999998</v>
      </c>
      <c r="H30" s="277">
        <v>351</v>
      </c>
      <c r="I30" s="351">
        <v>1.1649499999999999</v>
      </c>
      <c r="J30" s="277">
        <v>42</v>
      </c>
      <c r="K30" s="394">
        <v>0.1394</v>
      </c>
      <c r="L30" s="283">
        <v>30130</v>
      </c>
      <c r="N30" s="171"/>
    </row>
    <row r="31" spans="1:14" ht="15" x14ac:dyDescent="0.25">
      <c r="A31" s="182" t="s">
        <v>324</v>
      </c>
      <c r="B31" s="183" t="s">
        <v>129</v>
      </c>
      <c r="C31" s="381" t="s">
        <v>25</v>
      </c>
      <c r="D31" s="49">
        <v>16768</v>
      </c>
      <c r="E31" s="347">
        <v>97.772589999999994</v>
      </c>
      <c r="F31" s="50">
        <v>322</v>
      </c>
      <c r="G31" s="347">
        <v>1.8775500000000001</v>
      </c>
      <c r="H31" s="50">
        <v>40</v>
      </c>
      <c r="I31" s="347">
        <v>0.23324</v>
      </c>
      <c r="J31" s="50">
        <v>20</v>
      </c>
      <c r="K31" s="388">
        <v>0.11662</v>
      </c>
      <c r="L31" s="279">
        <v>17150</v>
      </c>
      <c r="N31" s="171"/>
    </row>
    <row r="32" spans="1:14" ht="15" x14ac:dyDescent="0.25">
      <c r="A32" s="186"/>
      <c r="B32" s="133" t="s">
        <v>130</v>
      </c>
      <c r="C32" s="382" t="s">
        <v>105</v>
      </c>
      <c r="D32" s="51">
        <v>11219</v>
      </c>
      <c r="E32" s="348">
        <v>96.707179999999994</v>
      </c>
      <c r="F32" s="44">
        <v>367</v>
      </c>
      <c r="G32" s="348">
        <v>3.1635200000000001</v>
      </c>
      <c r="H32" s="44">
        <v>5</v>
      </c>
      <c r="I32" s="348">
        <v>4.3099999999999999E-2</v>
      </c>
      <c r="J32" s="44">
        <v>10</v>
      </c>
      <c r="K32" s="389">
        <v>8.6199999999999999E-2</v>
      </c>
      <c r="L32" s="280">
        <v>11601</v>
      </c>
      <c r="N32" s="171"/>
    </row>
    <row r="33" spans="1:14" ht="15" x14ac:dyDescent="0.25">
      <c r="A33" s="186"/>
      <c r="B33" s="133" t="s">
        <v>131</v>
      </c>
      <c r="C33" s="382" t="s">
        <v>27</v>
      </c>
      <c r="D33" s="51">
        <v>12886</v>
      </c>
      <c r="E33" s="348">
        <v>98.089370000000002</v>
      </c>
      <c r="F33" s="44">
        <v>221</v>
      </c>
      <c r="G33" s="348">
        <v>1.6822699999999999</v>
      </c>
      <c r="H33" s="44">
        <v>28</v>
      </c>
      <c r="I33" s="348">
        <v>0.21314</v>
      </c>
      <c r="J33" s="44">
        <v>2</v>
      </c>
      <c r="K33" s="389">
        <v>1.5219999999999999E-2</v>
      </c>
      <c r="L33" s="280">
        <v>13137</v>
      </c>
      <c r="N33" s="171"/>
    </row>
    <row r="34" spans="1:14" ht="15" x14ac:dyDescent="0.25">
      <c r="A34" s="186"/>
      <c r="B34" s="133" t="s">
        <v>132</v>
      </c>
      <c r="C34" s="382" t="s">
        <v>28</v>
      </c>
      <c r="D34" s="51">
        <v>6104</v>
      </c>
      <c r="E34" s="348">
        <v>97.836190000000002</v>
      </c>
      <c r="F34" s="44">
        <v>117</v>
      </c>
      <c r="G34" s="348">
        <v>1.8753</v>
      </c>
      <c r="H34" s="44">
        <v>15</v>
      </c>
      <c r="I34" s="348">
        <v>0.24041999999999999</v>
      </c>
      <c r="J34" s="44">
        <v>3</v>
      </c>
      <c r="K34" s="389">
        <v>4.8079999999999998E-2</v>
      </c>
      <c r="L34" s="280">
        <v>6239</v>
      </c>
      <c r="N34" s="171"/>
    </row>
    <row r="35" spans="1:14" ht="15" x14ac:dyDescent="0.25">
      <c r="A35" s="186"/>
      <c r="B35" s="133" t="s">
        <v>133</v>
      </c>
      <c r="C35" s="382" t="s">
        <v>106</v>
      </c>
      <c r="D35" s="51">
        <v>26401</v>
      </c>
      <c r="E35" s="348">
        <v>97.073210000000003</v>
      </c>
      <c r="F35" s="44">
        <v>718</v>
      </c>
      <c r="G35" s="348">
        <v>2.64</v>
      </c>
      <c r="H35" s="44">
        <v>13</v>
      </c>
      <c r="I35" s="348">
        <v>4.7800000000000002E-2</v>
      </c>
      <c r="J35" s="44">
        <v>65</v>
      </c>
      <c r="K35" s="389">
        <v>0.23899999999999999</v>
      </c>
      <c r="L35" s="280">
        <v>27197</v>
      </c>
      <c r="N35" s="171"/>
    </row>
    <row r="36" spans="1:14" ht="15.75" thickBot="1" x14ac:dyDescent="0.3">
      <c r="A36" s="426" t="s">
        <v>325</v>
      </c>
      <c r="B36" s="427"/>
      <c r="C36" s="427"/>
      <c r="D36" s="390">
        <v>73378</v>
      </c>
      <c r="E36" s="349">
        <v>97.416489999999996</v>
      </c>
      <c r="F36" s="276">
        <v>1745</v>
      </c>
      <c r="G36" s="349">
        <v>2.3166600000000002</v>
      </c>
      <c r="H36" s="276">
        <v>101</v>
      </c>
      <c r="I36" s="349">
        <v>0.13408999999999999</v>
      </c>
      <c r="J36" s="276">
        <v>100</v>
      </c>
      <c r="K36" s="391">
        <v>0.13275999999999999</v>
      </c>
      <c r="L36" s="281">
        <v>75324</v>
      </c>
      <c r="N36" s="171"/>
    </row>
    <row r="37" spans="1:14" ht="15" x14ac:dyDescent="0.25">
      <c r="A37" s="189" t="s">
        <v>326</v>
      </c>
      <c r="B37" s="181" t="s">
        <v>134</v>
      </c>
      <c r="C37" s="383" t="s">
        <v>23</v>
      </c>
      <c r="D37" s="53">
        <v>19793</v>
      </c>
      <c r="E37" s="350">
        <v>96.222650000000002</v>
      </c>
      <c r="F37" s="43">
        <v>573</v>
      </c>
      <c r="G37" s="350">
        <v>2.7856100000000001</v>
      </c>
      <c r="H37" s="43">
        <v>178</v>
      </c>
      <c r="I37" s="350">
        <v>0.86534</v>
      </c>
      <c r="J37" s="43">
        <v>26</v>
      </c>
      <c r="K37" s="392">
        <v>0.12640000000000001</v>
      </c>
      <c r="L37" s="282">
        <v>20570</v>
      </c>
      <c r="N37" s="171"/>
    </row>
    <row r="38" spans="1:14" ht="15" x14ac:dyDescent="0.25">
      <c r="A38" s="186"/>
      <c r="B38" s="133" t="s">
        <v>135</v>
      </c>
      <c r="C38" s="382" t="s">
        <v>26</v>
      </c>
      <c r="D38" s="51">
        <v>19086</v>
      </c>
      <c r="E38" s="348">
        <v>96.863579999999999</v>
      </c>
      <c r="F38" s="44">
        <v>519</v>
      </c>
      <c r="G38" s="348">
        <v>2.6339800000000002</v>
      </c>
      <c r="H38" s="44">
        <v>81</v>
      </c>
      <c r="I38" s="348">
        <v>0.41108</v>
      </c>
      <c r="J38" s="44">
        <v>18</v>
      </c>
      <c r="K38" s="389">
        <v>9.1350000000000001E-2</v>
      </c>
      <c r="L38" s="280">
        <v>19704</v>
      </c>
      <c r="N38" s="171"/>
    </row>
    <row r="39" spans="1:14" ht="15" x14ac:dyDescent="0.25">
      <c r="A39" s="186"/>
      <c r="B39" s="133" t="s">
        <v>136</v>
      </c>
      <c r="C39" s="382" t="s">
        <v>196</v>
      </c>
      <c r="D39" s="51">
        <v>17306</v>
      </c>
      <c r="E39" s="348">
        <v>98.312790000000007</v>
      </c>
      <c r="F39" s="44">
        <v>248</v>
      </c>
      <c r="G39" s="348">
        <v>1.4088499999999999</v>
      </c>
      <c r="H39" s="44">
        <v>46</v>
      </c>
      <c r="I39" s="348">
        <v>0.26132</v>
      </c>
      <c r="J39" s="44">
        <v>3</v>
      </c>
      <c r="K39" s="389">
        <v>1.704E-2</v>
      </c>
      <c r="L39" s="280">
        <v>17603</v>
      </c>
      <c r="N39" s="171"/>
    </row>
    <row r="40" spans="1:14" ht="15" x14ac:dyDescent="0.25">
      <c r="A40" s="186"/>
      <c r="B40" s="133" t="s">
        <v>137</v>
      </c>
      <c r="C40" s="382" t="s">
        <v>19</v>
      </c>
      <c r="D40" s="51">
        <v>15523</v>
      </c>
      <c r="E40" s="348">
        <v>96.434119999999993</v>
      </c>
      <c r="F40" s="44">
        <v>505</v>
      </c>
      <c r="G40" s="348">
        <v>3.1372300000000002</v>
      </c>
      <c r="H40" s="44">
        <v>55</v>
      </c>
      <c r="I40" s="348">
        <v>0.34167999999999998</v>
      </c>
      <c r="J40" s="44">
        <v>14</v>
      </c>
      <c r="K40" s="389">
        <v>8.6970000000000006E-2</v>
      </c>
      <c r="L40" s="280">
        <v>16097</v>
      </c>
      <c r="N40" s="171"/>
    </row>
    <row r="41" spans="1:14" ht="15" x14ac:dyDescent="0.25">
      <c r="A41" s="186"/>
      <c r="B41" s="339" t="s">
        <v>379</v>
      </c>
      <c r="C41" s="382" t="s">
        <v>378</v>
      </c>
      <c r="D41" s="51">
        <v>24374</v>
      </c>
      <c r="E41" s="348">
        <v>97.177260000000004</v>
      </c>
      <c r="F41" s="44">
        <v>591</v>
      </c>
      <c r="G41" s="348">
        <v>2.3562699999999999</v>
      </c>
      <c r="H41" s="44">
        <v>99</v>
      </c>
      <c r="I41" s="348">
        <v>0.39471000000000001</v>
      </c>
      <c r="J41" s="44">
        <v>18</v>
      </c>
      <c r="K41" s="389">
        <v>7.1760000000000004E-2</v>
      </c>
      <c r="L41" s="280">
        <v>25082</v>
      </c>
      <c r="N41" s="171"/>
    </row>
    <row r="42" spans="1:14" ht="15.75" thickBot="1" x14ac:dyDescent="0.3">
      <c r="A42" s="428" t="s">
        <v>327</v>
      </c>
      <c r="B42" s="429"/>
      <c r="C42" s="429"/>
      <c r="D42" s="393">
        <v>96082</v>
      </c>
      <c r="E42" s="351">
        <v>96.997659999999996</v>
      </c>
      <c r="F42" s="277">
        <v>2436</v>
      </c>
      <c r="G42" s="351">
        <v>2.4592100000000001</v>
      </c>
      <c r="H42" s="277">
        <v>459</v>
      </c>
      <c r="I42" s="351">
        <v>0.46337</v>
      </c>
      <c r="J42" s="277">
        <v>79</v>
      </c>
      <c r="K42" s="394">
        <v>7.9750000000000001E-2</v>
      </c>
      <c r="L42" s="283">
        <v>99056</v>
      </c>
      <c r="N42" s="171"/>
    </row>
    <row r="43" spans="1:14" ht="15" x14ac:dyDescent="0.25">
      <c r="A43" s="182" t="s">
        <v>10</v>
      </c>
      <c r="B43" s="183" t="s">
        <v>138</v>
      </c>
      <c r="C43" s="381" t="s">
        <v>17</v>
      </c>
      <c r="D43" s="49">
        <v>3995</v>
      </c>
      <c r="E43" s="347">
        <v>89.856049999999996</v>
      </c>
      <c r="F43" s="50">
        <v>368</v>
      </c>
      <c r="G43" s="347">
        <v>8.2771000000000008</v>
      </c>
      <c r="H43" s="50">
        <v>83</v>
      </c>
      <c r="I43" s="347">
        <v>1.8668499999999999</v>
      </c>
      <c r="J43" s="50">
        <v>0</v>
      </c>
      <c r="K43" s="388">
        <v>0</v>
      </c>
      <c r="L43" s="279">
        <v>4446</v>
      </c>
      <c r="N43" s="171"/>
    </row>
    <row r="44" spans="1:14" ht="15" x14ac:dyDescent="0.25">
      <c r="A44" s="186"/>
      <c r="B44" s="133" t="s">
        <v>139</v>
      </c>
      <c r="C44" s="382" t="s">
        <v>18</v>
      </c>
      <c r="D44" s="51">
        <v>12218</v>
      </c>
      <c r="E44" s="348">
        <v>97.230620000000002</v>
      </c>
      <c r="F44" s="44">
        <v>285</v>
      </c>
      <c r="G44" s="348">
        <v>2.2680199999999999</v>
      </c>
      <c r="H44" s="44">
        <v>58</v>
      </c>
      <c r="I44" s="348">
        <v>0.46156000000000003</v>
      </c>
      <c r="J44" s="44">
        <v>5</v>
      </c>
      <c r="K44" s="389">
        <v>3.9789999999999999E-2</v>
      </c>
      <c r="L44" s="280">
        <v>12566</v>
      </c>
      <c r="N44" s="171"/>
    </row>
    <row r="45" spans="1:14" ht="15" x14ac:dyDescent="0.25">
      <c r="A45" s="186"/>
      <c r="B45" s="133" t="s">
        <v>140</v>
      </c>
      <c r="C45" s="382" t="s">
        <v>20</v>
      </c>
      <c r="D45" s="51">
        <v>11643</v>
      </c>
      <c r="E45" s="348">
        <v>93.940619999999996</v>
      </c>
      <c r="F45" s="44">
        <v>613</v>
      </c>
      <c r="G45" s="348">
        <v>4.9459400000000002</v>
      </c>
      <c r="H45" s="44">
        <v>135</v>
      </c>
      <c r="I45" s="348">
        <v>1.08924</v>
      </c>
      <c r="J45" s="44">
        <v>3</v>
      </c>
      <c r="K45" s="389">
        <v>2.4209999999999999E-2</v>
      </c>
      <c r="L45" s="280">
        <v>12394</v>
      </c>
      <c r="N45" s="171"/>
    </row>
    <row r="46" spans="1:14" ht="15" x14ac:dyDescent="0.25">
      <c r="A46" s="186"/>
      <c r="B46" s="133" t="s">
        <v>141</v>
      </c>
      <c r="C46" s="382" t="s">
        <v>46</v>
      </c>
      <c r="D46" s="51">
        <v>33470</v>
      </c>
      <c r="E46" s="348">
        <v>95.301820000000006</v>
      </c>
      <c r="F46" s="44">
        <v>1401</v>
      </c>
      <c r="G46" s="348">
        <v>3.9891800000000002</v>
      </c>
      <c r="H46" s="44">
        <v>236</v>
      </c>
      <c r="I46" s="348">
        <v>0.67198000000000002</v>
      </c>
      <c r="J46" s="44">
        <v>13</v>
      </c>
      <c r="K46" s="389">
        <v>3.7019999999999997E-2</v>
      </c>
      <c r="L46" s="280">
        <v>35120</v>
      </c>
      <c r="N46" s="171"/>
    </row>
    <row r="47" spans="1:14" ht="15.75" thickBot="1" x14ac:dyDescent="0.3">
      <c r="A47" s="426" t="s">
        <v>157</v>
      </c>
      <c r="B47" s="427"/>
      <c r="C47" s="427"/>
      <c r="D47" s="390">
        <v>61326</v>
      </c>
      <c r="E47" s="349">
        <v>95.040760000000006</v>
      </c>
      <c r="F47" s="276">
        <v>2667</v>
      </c>
      <c r="G47" s="349">
        <v>4.1332199999999997</v>
      </c>
      <c r="H47" s="276">
        <v>512</v>
      </c>
      <c r="I47" s="349">
        <v>0.79347999999999996</v>
      </c>
      <c r="J47" s="276">
        <v>21</v>
      </c>
      <c r="K47" s="391">
        <v>3.2550000000000003E-2</v>
      </c>
      <c r="L47" s="281">
        <v>64526</v>
      </c>
      <c r="N47" s="171"/>
    </row>
    <row r="48" spans="1:14" ht="15" x14ac:dyDescent="0.25">
      <c r="A48" s="189" t="s">
        <v>14</v>
      </c>
      <c r="B48" s="408" t="s">
        <v>421</v>
      </c>
      <c r="C48" s="383" t="s">
        <v>21</v>
      </c>
      <c r="D48" s="53">
        <v>21427</v>
      </c>
      <c r="E48" s="350">
        <v>95.38373</v>
      </c>
      <c r="F48" s="43">
        <v>735</v>
      </c>
      <c r="G48" s="350">
        <v>3.2719</v>
      </c>
      <c r="H48" s="43">
        <v>84</v>
      </c>
      <c r="I48" s="350">
        <v>0.37392999999999998</v>
      </c>
      <c r="J48" s="43">
        <v>218</v>
      </c>
      <c r="K48" s="392">
        <v>0.97043999999999997</v>
      </c>
      <c r="L48" s="282">
        <v>22464</v>
      </c>
      <c r="N48" s="171"/>
    </row>
    <row r="49" spans="1:14" ht="15.75" thickBot="1" x14ac:dyDescent="0.3">
      <c r="A49" s="428" t="s">
        <v>158</v>
      </c>
      <c r="B49" s="429"/>
      <c r="C49" s="429"/>
      <c r="D49" s="393">
        <v>21427</v>
      </c>
      <c r="E49" s="351">
        <v>95.38373</v>
      </c>
      <c r="F49" s="277">
        <v>735</v>
      </c>
      <c r="G49" s="351">
        <v>3.2719</v>
      </c>
      <c r="H49" s="277">
        <v>84</v>
      </c>
      <c r="I49" s="351">
        <v>0.37392999999999998</v>
      </c>
      <c r="J49" s="277">
        <v>218</v>
      </c>
      <c r="K49" s="394">
        <v>0.97043999999999997</v>
      </c>
      <c r="L49" s="283">
        <v>22464</v>
      </c>
      <c r="N49" s="171"/>
    </row>
    <row r="50" spans="1:14" ht="15" x14ac:dyDescent="0.25">
      <c r="A50" s="182" t="s">
        <v>8</v>
      </c>
      <c r="B50" s="338" t="s">
        <v>380</v>
      </c>
      <c r="C50" s="381" t="s">
        <v>60</v>
      </c>
      <c r="D50" s="49">
        <v>40493</v>
      </c>
      <c r="E50" s="347">
        <v>97.159099999999995</v>
      </c>
      <c r="F50" s="50">
        <v>1010</v>
      </c>
      <c r="G50" s="347">
        <v>2.4234</v>
      </c>
      <c r="H50" s="50">
        <v>135</v>
      </c>
      <c r="I50" s="347">
        <v>0.32391999999999999</v>
      </c>
      <c r="J50" s="50">
        <v>39</v>
      </c>
      <c r="K50" s="388">
        <v>9.3579999999999997E-2</v>
      </c>
      <c r="L50" s="279">
        <v>41677</v>
      </c>
      <c r="N50" s="171"/>
    </row>
    <row r="51" spans="1:14" ht="15" x14ac:dyDescent="0.25">
      <c r="A51" s="186"/>
      <c r="B51" s="133" t="s">
        <v>142</v>
      </c>
      <c r="C51" s="382" t="s">
        <v>38</v>
      </c>
      <c r="D51" s="51">
        <v>24677</v>
      </c>
      <c r="E51" s="348">
        <v>95.491829999999993</v>
      </c>
      <c r="F51" s="44">
        <v>973</v>
      </c>
      <c r="G51" s="348">
        <v>3.76519</v>
      </c>
      <c r="H51" s="44">
        <v>159</v>
      </c>
      <c r="I51" s="348">
        <v>0.61528000000000005</v>
      </c>
      <c r="J51" s="44">
        <v>33</v>
      </c>
      <c r="K51" s="389">
        <v>0.12770000000000001</v>
      </c>
      <c r="L51" s="280">
        <v>25842</v>
      </c>
      <c r="N51" s="171"/>
    </row>
    <row r="52" spans="1:14" ht="15" x14ac:dyDescent="0.25">
      <c r="A52" s="186"/>
      <c r="B52" s="133" t="s">
        <v>143</v>
      </c>
      <c r="C52" s="382" t="s">
        <v>39</v>
      </c>
      <c r="D52" s="51">
        <v>16459</v>
      </c>
      <c r="E52" s="348">
        <v>95.959649999999996</v>
      </c>
      <c r="F52" s="44">
        <v>584</v>
      </c>
      <c r="G52" s="348">
        <v>3.4048500000000002</v>
      </c>
      <c r="H52" s="44">
        <v>96</v>
      </c>
      <c r="I52" s="348">
        <v>0.55969999999999998</v>
      </c>
      <c r="J52" s="44">
        <v>13</v>
      </c>
      <c r="K52" s="389">
        <v>7.5789999999999996E-2</v>
      </c>
      <c r="L52" s="280">
        <v>17152</v>
      </c>
      <c r="N52" s="171"/>
    </row>
    <row r="53" spans="1:14" ht="15" x14ac:dyDescent="0.25">
      <c r="A53" s="186"/>
      <c r="B53" s="339" t="s">
        <v>381</v>
      </c>
      <c r="C53" s="382" t="s">
        <v>40</v>
      </c>
      <c r="D53" s="51">
        <v>26862</v>
      </c>
      <c r="E53" s="348">
        <v>86.303610000000006</v>
      </c>
      <c r="F53" s="44">
        <v>4045</v>
      </c>
      <c r="G53" s="348">
        <v>12.995979999999999</v>
      </c>
      <c r="H53" s="44">
        <v>207</v>
      </c>
      <c r="I53" s="348">
        <v>0.66505999999999998</v>
      </c>
      <c r="J53" s="44">
        <v>11</v>
      </c>
      <c r="K53" s="389">
        <v>3.5340000000000003E-2</v>
      </c>
      <c r="L53" s="280">
        <v>31125</v>
      </c>
      <c r="N53" s="171"/>
    </row>
    <row r="54" spans="1:14" ht="15" x14ac:dyDescent="0.25">
      <c r="A54" s="186"/>
      <c r="B54" s="339" t="s">
        <v>382</v>
      </c>
      <c r="C54" s="382" t="s">
        <v>41</v>
      </c>
      <c r="D54" s="51">
        <v>15634</v>
      </c>
      <c r="E54" s="348">
        <v>97.681970000000007</v>
      </c>
      <c r="F54" s="44">
        <v>345</v>
      </c>
      <c r="G54" s="348">
        <v>2.1555800000000001</v>
      </c>
      <c r="H54" s="44">
        <v>26</v>
      </c>
      <c r="I54" s="348">
        <v>0.16245000000000001</v>
      </c>
      <c r="J54" s="44">
        <v>0</v>
      </c>
      <c r="K54" s="389">
        <v>0</v>
      </c>
      <c r="L54" s="280">
        <v>16005</v>
      </c>
      <c r="N54" s="171"/>
    </row>
    <row r="55" spans="1:14" ht="15" x14ac:dyDescent="0.25">
      <c r="A55" s="186"/>
      <c r="B55" s="133" t="s">
        <v>144</v>
      </c>
      <c r="C55" s="382" t="s">
        <v>42</v>
      </c>
      <c r="D55" s="51">
        <v>28196</v>
      </c>
      <c r="E55" s="348">
        <v>97.601159999999993</v>
      </c>
      <c r="F55" s="44">
        <v>612</v>
      </c>
      <c r="G55" s="348">
        <v>2.1184500000000002</v>
      </c>
      <c r="H55" s="44">
        <v>25</v>
      </c>
      <c r="I55" s="348">
        <v>8.6540000000000006E-2</v>
      </c>
      <c r="J55" s="44">
        <v>56</v>
      </c>
      <c r="K55" s="389">
        <v>0.19384999999999999</v>
      </c>
      <c r="L55" s="280">
        <v>28889</v>
      </c>
      <c r="N55" s="171"/>
    </row>
    <row r="56" spans="1:14" ht="15.75" thickBot="1" x14ac:dyDescent="0.3">
      <c r="A56" s="426" t="s">
        <v>159</v>
      </c>
      <c r="B56" s="427"/>
      <c r="C56" s="427"/>
      <c r="D56" s="390">
        <v>152321</v>
      </c>
      <c r="E56" s="349">
        <v>94.791839999999993</v>
      </c>
      <c r="F56" s="276">
        <v>7569</v>
      </c>
      <c r="G56" s="349">
        <v>4.7103099999999998</v>
      </c>
      <c r="H56" s="276">
        <v>648</v>
      </c>
      <c r="I56" s="349">
        <v>0.40326000000000001</v>
      </c>
      <c r="J56" s="276">
        <v>152</v>
      </c>
      <c r="K56" s="391">
        <v>9.4589999999999994E-2</v>
      </c>
      <c r="L56" s="281">
        <v>160690</v>
      </c>
      <c r="N56" s="171"/>
    </row>
    <row r="57" spans="1:14" ht="15" x14ac:dyDescent="0.25">
      <c r="A57" s="189" t="s">
        <v>9</v>
      </c>
      <c r="B57" s="340" t="s">
        <v>383</v>
      </c>
      <c r="C57" s="383" t="s">
        <v>289</v>
      </c>
      <c r="D57" s="53">
        <v>26196</v>
      </c>
      <c r="E57" s="350">
        <v>97.231089999999995</v>
      </c>
      <c r="F57" s="43">
        <v>720</v>
      </c>
      <c r="G57" s="350">
        <v>2.6724100000000002</v>
      </c>
      <c r="H57" s="43">
        <v>4</v>
      </c>
      <c r="I57" s="350">
        <v>1.485E-2</v>
      </c>
      <c r="J57" s="43">
        <v>22</v>
      </c>
      <c r="K57" s="392">
        <v>8.1659999999999996E-2</v>
      </c>
      <c r="L57" s="282">
        <v>26942</v>
      </c>
      <c r="N57" s="171"/>
    </row>
    <row r="58" spans="1:14" ht="15" x14ac:dyDescent="0.25">
      <c r="A58" s="186"/>
      <c r="B58" s="339" t="s">
        <v>384</v>
      </c>
      <c r="C58" s="382" t="s">
        <v>43</v>
      </c>
      <c r="D58" s="51">
        <v>22017</v>
      </c>
      <c r="E58" s="348">
        <v>98.593879999999999</v>
      </c>
      <c r="F58" s="44">
        <v>310</v>
      </c>
      <c r="G58" s="348">
        <v>1.3882000000000001</v>
      </c>
      <c r="H58" s="44">
        <v>1</v>
      </c>
      <c r="I58" s="348">
        <v>4.4799999999999996E-3</v>
      </c>
      <c r="J58" s="44">
        <v>3</v>
      </c>
      <c r="K58" s="389">
        <v>1.3429999999999999E-2</v>
      </c>
      <c r="L58" s="280">
        <v>22331</v>
      </c>
      <c r="N58" s="171"/>
    </row>
    <row r="59" spans="1:14" ht="15" x14ac:dyDescent="0.25">
      <c r="A59" s="186"/>
      <c r="B59" s="133" t="s">
        <v>145</v>
      </c>
      <c r="C59" s="382" t="s">
        <v>44</v>
      </c>
      <c r="D59" s="51">
        <v>19227</v>
      </c>
      <c r="E59" s="348">
        <v>94.25</v>
      </c>
      <c r="F59" s="44">
        <v>1033</v>
      </c>
      <c r="G59" s="348">
        <v>5.0637299999999996</v>
      </c>
      <c r="H59" s="44">
        <v>138</v>
      </c>
      <c r="I59" s="348">
        <v>0.67647000000000002</v>
      </c>
      <c r="J59" s="44">
        <v>2</v>
      </c>
      <c r="K59" s="389">
        <v>9.7999999999999997E-3</v>
      </c>
      <c r="L59" s="280">
        <v>20400</v>
      </c>
      <c r="N59" s="171"/>
    </row>
    <row r="60" spans="1:14" ht="15" x14ac:dyDescent="0.25">
      <c r="A60" s="186"/>
      <c r="B60" s="133" t="s">
        <v>146</v>
      </c>
      <c r="C60" s="382" t="s">
        <v>198</v>
      </c>
      <c r="D60" s="51">
        <v>25945</v>
      </c>
      <c r="E60" s="348">
        <v>89.62003</v>
      </c>
      <c r="F60" s="44">
        <v>2796</v>
      </c>
      <c r="G60" s="348">
        <v>9.6580300000000001</v>
      </c>
      <c r="H60" s="44">
        <v>194</v>
      </c>
      <c r="I60" s="348">
        <v>0.67012000000000005</v>
      </c>
      <c r="J60" s="44">
        <v>15</v>
      </c>
      <c r="K60" s="389">
        <v>5.1810000000000002E-2</v>
      </c>
      <c r="L60" s="280">
        <v>28950</v>
      </c>
      <c r="N60" s="171"/>
    </row>
    <row r="61" spans="1:14" ht="15.75" thickBot="1" x14ac:dyDescent="0.3">
      <c r="A61" s="428" t="s">
        <v>328</v>
      </c>
      <c r="B61" s="429"/>
      <c r="C61" s="429"/>
      <c r="D61" s="393">
        <v>93385</v>
      </c>
      <c r="E61" s="351">
        <v>94.688869999999994</v>
      </c>
      <c r="F61" s="277">
        <v>4859</v>
      </c>
      <c r="G61" s="351">
        <v>4.9268400000000003</v>
      </c>
      <c r="H61" s="277">
        <v>337</v>
      </c>
      <c r="I61" s="351">
        <v>0.34171000000000001</v>
      </c>
      <c r="J61" s="277">
        <v>42</v>
      </c>
      <c r="K61" s="394">
        <v>4.2590000000000003E-2</v>
      </c>
      <c r="L61" s="283">
        <v>98623</v>
      </c>
      <c r="N61" s="171"/>
    </row>
    <row r="62" spans="1:14" ht="15" x14ac:dyDescent="0.25">
      <c r="A62" s="182" t="s">
        <v>151</v>
      </c>
      <c r="B62" s="183" t="s">
        <v>118</v>
      </c>
      <c r="C62" s="384" t="s">
        <v>119</v>
      </c>
      <c r="D62" s="395">
        <v>48197</v>
      </c>
      <c r="E62" s="352">
        <v>93.846990000000005</v>
      </c>
      <c r="F62" s="343">
        <v>1912</v>
      </c>
      <c r="G62" s="352">
        <v>3.72296</v>
      </c>
      <c r="H62" s="343">
        <v>926</v>
      </c>
      <c r="I62" s="352">
        <v>1.8030600000000001</v>
      </c>
      <c r="J62" s="343">
        <v>322</v>
      </c>
      <c r="K62" s="396">
        <v>0.62697999999999998</v>
      </c>
      <c r="L62" s="344">
        <v>51357</v>
      </c>
      <c r="N62" s="171"/>
    </row>
    <row r="63" spans="1:14" ht="15" x14ac:dyDescent="0.25">
      <c r="A63" s="186" t="s">
        <v>11</v>
      </c>
      <c r="B63" s="133" t="s">
        <v>112</v>
      </c>
      <c r="C63" s="253" t="s">
        <v>47</v>
      </c>
      <c r="D63" s="397">
        <v>35462</v>
      </c>
      <c r="E63" s="353">
        <v>88.293000000000006</v>
      </c>
      <c r="F63" s="341">
        <v>2727</v>
      </c>
      <c r="G63" s="353">
        <v>6.7896599999999996</v>
      </c>
      <c r="H63" s="341">
        <v>1664</v>
      </c>
      <c r="I63" s="353">
        <v>4.1430100000000003</v>
      </c>
      <c r="J63" s="341">
        <v>311</v>
      </c>
      <c r="K63" s="398">
        <v>0.77432999999999996</v>
      </c>
      <c r="L63" s="342">
        <v>40164</v>
      </c>
      <c r="N63" s="171"/>
    </row>
    <row r="64" spans="1:14" ht="15" x14ac:dyDescent="0.25">
      <c r="A64" s="186" t="s">
        <v>13</v>
      </c>
      <c r="B64" s="339" t="s">
        <v>385</v>
      </c>
      <c r="C64" s="253" t="s">
        <v>48</v>
      </c>
      <c r="D64" s="51">
        <v>49160</v>
      </c>
      <c r="E64" s="348">
        <v>93.452969999999993</v>
      </c>
      <c r="F64" s="44">
        <v>2534</v>
      </c>
      <c r="G64" s="348">
        <v>4.8171200000000001</v>
      </c>
      <c r="H64" s="44">
        <v>901</v>
      </c>
      <c r="I64" s="348">
        <v>1.7128000000000001</v>
      </c>
      <c r="J64" s="44">
        <v>9</v>
      </c>
      <c r="K64" s="389">
        <v>1.711E-2</v>
      </c>
      <c r="L64" s="280">
        <v>52604</v>
      </c>
      <c r="N64" s="171"/>
    </row>
    <row r="65" spans="1:14" ht="15" x14ac:dyDescent="0.25">
      <c r="A65" s="186"/>
      <c r="B65" s="339" t="s">
        <v>386</v>
      </c>
      <c r="C65" s="382" t="s">
        <v>389</v>
      </c>
      <c r="D65" s="51">
        <v>25968</v>
      </c>
      <c r="E65" s="348">
        <v>96.571219999999997</v>
      </c>
      <c r="F65" s="44">
        <v>748</v>
      </c>
      <c r="G65" s="348">
        <v>2.7816999999999998</v>
      </c>
      <c r="H65" s="44">
        <v>174</v>
      </c>
      <c r="I65" s="348">
        <v>0.64707999999999999</v>
      </c>
      <c r="J65" s="44">
        <v>0</v>
      </c>
      <c r="K65" s="389">
        <v>0</v>
      </c>
      <c r="L65" s="280">
        <v>26890</v>
      </c>
      <c r="N65" s="171"/>
    </row>
    <row r="66" spans="1:14" ht="15" customHeight="1" x14ac:dyDescent="0.25">
      <c r="A66" s="433" t="s">
        <v>388</v>
      </c>
      <c r="B66" s="434"/>
      <c r="C66" s="434"/>
      <c r="D66" s="397">
        <v>75128</v>
      </c>
      <c r="E66" s="353">
        <v>94.507760000000005</v>
      </c>
      <c r="F66" s="341">
        <v>3282</v>
      </c>
      <c r="G66" s="353">
        <v>4.1286100000000001</v>
      </c>
      <c r="H66" s="341">
        <v>1075</v>
      </c>
      <c r="I66" s="353">
        <v>1.3523000000000001</v>
      </c>
      <c r="J66" s="341">
        <v>9</v>
      </c>
      <c r="K66" s="398">
        <v>1.132E-2</v>
      </c>
      <c r="L66" s="342">
        <v>79494</v>
      </c>
      <c r="N66" s="171"/>
    </row>
    <row r="67" spans="1:14" ht="15" customHeight="1" x14ac:dyDescent="0.25">
      <c r="A67" s="186" t="s">
        <v>12</v>
      </c>
      <c r="B67" s="339" t="s">
        <v>387</v>
      </c>
      <c r="C67" s="253" t="s">
        <v>49</v>
      </c>
      <c r="D67" s="397">
        <v>58258</v>
      </c>
      <c r="E67" s="353">
        <v>91.482680000000002</v>
      </c>
      <c r="F67" s="341">
        <v>5272</v>
      </c>
      <c r="G67" s="353">
        <v>8.2786299999999997</v>
      </c>
      <c r="H67" s="341">
        <v>152</v>
      </c>
      <c r="I67" s="353">
        <v>0.23869000000000001</v>
      </c>
      <c r="J67" s="341">
        <v>0</v>
      </c>
      <c r="K67" s="398">
        <v>0</v>
      </c>
      <c r="L67" s="342">
        <v>63682</v>
      </c>
      <c r="N67" s="171"/>
    </row>
    <row r="68" spans="1:14" ht="15" customHeight="1" x14ac:dyDescent="0.25">
      <c r="A68" s="186" t="s">
        <v>152</v>
      </c>
      <c r="B68" s="133" t="s">
        <v>113</v>
      </c>
      <c r="C68" s="253" t="s">
        <v>71</v>
      </c>
      <c r="D68" s="397">
        <v>80622</v>
      </c>
      <c r="E68" s="353">
        <v>88.995599999999996</v>
      </c>
      <c r="F68" s="341">
        <v>6684</v>
      </c>
      <c r="G68" s="353">
        <v>7.3782199999999998</v>
      </c>
      <c r="H68" s="341">
        <v>2707</v>
      </c>
      <c r="I68" s="353">
        <v>2.9881600000000001</v>
      </c>
      <c r="J68" s="341">
        <v>578</v>
      </c>
      <c r="K68" s="398">
        <v>0.63802999999999999</v>
      </c>
      <c r="L68" s="342">
        <v>90591</v>
      </c>
      <c r="N68" s="171"/>
    </row>
    <row r="69" spans="1:14" ht="15" customHeight="1" x14ac:dyDescent="0.25">
      <c r="A69" s="186" t="s">
        <v>423</v>
      </c>
      <c r="B69" s="332" t="s">
        <v>422</v>
      </c>
      <c r="C69" s="253" t="s">
        <v>419</v>
      </c>
      <c r="D69" s="397">
        <v>10941</v>
      </c>
      <c r="E69" s="353">
        <v>94.197159999999997</v>
      </c>
      <c r="F69" s="341">
        <v>617</v>
      </c>
      <c r="G69" s="353">
        <v>5.3121</v>
      </c>
      <c r="H69" s="341">
        <v>36</v>
      </c>
      <c r="I69" s="353">
        <v>0.30993999999999999</v>
      </c>
      <c r="J69" s="341">
        <v>21</v>
      </c>
      <c r="K69" s="398">
        <v>0.18079999999999999</v>
      </c>
      <c r="L69" s="342">
        <v>11615</v>
      </c>
      <c r="N69" s="171"/>
    </row>
    <row r="70" spans="1:14" ht="15" x14ac:dyDescent="0.25">
      <c r="A70" s="186" t="s">
        <v>153</v>
      </c>
      <c r="B70" s="133" t="s">
        <v>125</v>
      </c>
      <c r="C70" s="253" t="s">
        <v>126</v>
      </c>
      <c r="D70" s="397">
        <v>36180</v>
      </c>
      <c r="E70" s="353">
        <v>96.016559999999998</v>
      </c>
      <c r="F70" s="341">
        <v>1430</v>
      </c>
      <c r="G70" s="353">
        <v>3.7950200000000001</v>
      </c>
      <c r="H70" s="341">
        <v>36</v>
      </c>
      <c r="I70" s="353">
        <v>9.554E-2</v>
      </c>
      <c r="J70" s="341">
        <v>35</v>
      </c>
      <c r="K70" s="398">
        <v>9.289E-2</v>
      </c>
      <c r="L70" s="342">
        <v>37681</v>
      </c>
      <c r="N70" s="171"/>
    </row>
    <row r="71" spans="1:14" ht="15.75" thickBot="1" x14ac:dyDescent="0.3">
      <c r="A71" s="187" t="s">
        <v>15</v>
      </c>
      <c r="B71" s="188" t="s">
        <v>115</v>
      </c>
      <c r="C71" s="385" t="s">
        <v>50</v>
      </c>
      <c r="D71" s="399">
        <v>34651</v>
      </c>
      <c r="E71" s="354">
        <v>95.352230000000006</v>
      </c>
      <c r="F71" s="345">
        <v>1401</v>
      </c>
      <c r="G71" s="354">
        <v>3.8552599999999999</v>
      </c>
      <c r="H71" s="345">
        <v>182</v>
      </c>
      <c r="I71" s="354">
        <v>0.50083</v>
      </c>
      <c r="J71" s="345">
        <v>106</v>
      </c>
      <c r="K71" s="400">
        <v>0.29169</v>
      </c>
      <c r="L71" s="346">
        <v>36340</v>
      </c>
      <c r="N71" s="171"/>
    </row>
    <row r="72" spans="1:14" ht="15.75" thickBot="1" x14ac:dyDescent="0.3">
      <c r="A72" s="430" t="s">
        <v>102</v>
      </c>
      <c r="B72" s="431"/>
      <c r="C72" s="432"/>
      <c r="D72" s="275">
        <v>1324952</v>
      </c>
      <c r="E72" s="355">
        <v>94.223159999999993</v>
      </c>
      <c r="F72" s="278">
        <v>63399</v>
      </c>
      <c r="G72" s="355">
        <v>4.5085800000000003</v>
      </c>
      <c r="H72" s="278">
        <v>13437</v>
      </c>
      <c r="I72" s="355">
        <v>0.95555999999999996</v>
      </c>
      <c r="J72" s="278">
        <v>4397</v>
      </c>
      <c r="K72" s="355">
        <v>0.31269000000000002</v>
      </c>
      <c r="L72" s="284">
        <v>1406185</v>
      </c>
      <c r="N72" s="171"/>
    </row>
    <row r="73" spans="1:14" x14ac:dyDescent="0.2">
      <c r="D73" s="401"/>
      <c r="N73" s="171"/>
    </row>
    <row r="74" spans="1:14" x14ac:dyDescent="0.2">
      <c r="N74" s="171"/>
    </row>
    <row r="75" spans="1:14" x14ac:dyDescent="0.2">
      <c r="N75" s="171"/>
    </row>
    <row r="76" spans="1:14" x14ac:dyDescent="0.2">
      <c r="N76" s="171"/>
    </row>
    <row r="77" spans="1:14" x14ac:dyDescent="0.2">
      <c r="N77" s="171"/>
    </row>
    <row r="78" spans="1:14" x14ac:dyDescent="0.2">
      <c r="N78" s="171"/>
    </row>
    <row r="79" spans="1:14" x14ac:dyDescent="0.2">
      <c r="N79" s="171"/>
    </row>
  </sheetData>
  <mergeCells count="19">
    <mergeCell ref="A4:L4"/>
    <mergeCell ref="A2:L2"/>
    <mergeCell ref="J9:K9"/>
    <mergeCell ref="D9:E9"/>
    <mergeCell ref="F9:G9"/>
    <mergeCell ref="H9:I9"/>
    <mergeCell ref="L9:L10"/>
    <mergeCell ref="A72:C72"/>
    <mergeCell ref="A61:C61"/>
    <mergeCell ref="A56:C56"/>
    <mergeCell ref="A49:C49"/>
    <mergeCell ref="A47:C47"/>
    <mergeCell ref="A66:C66"/>
    <mergeCell ref="A19:C19"/>
    <mergeCell ref="A42:C42"/>
    <mergeCell ref="A36:C36"/>
    <mergeCell ref="A30:C30"/>
    <mergeCell ref="A27:C27"/>
    <mergeCell ref="A25:C25"/>
  </mergeCells>
  <phoneticPr fontId="0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zoomScaleSheetLayoutView="100" workbookViewId="0">
      <selection activeCell="A3" sqref="A3"/>
    </sheetView>
  </sheetViews>
  <sheetFormatPr defaultRowHeight="12.75" x14ac:dyDescent="0.2"/>
  <cols>
    <col min="1" max="1" width="18.42578125" bestFit="1" customWidth="1"/>
    <col min="2" max="11" width="11.28515625" customWidth="1"/>
    <col min="12" max="13" width="10.85546875" bestFit="1" customWidth="1"/>
    <col min="14" max="14" width="13.85546875" bestFit="1" customWidth="1"/>
    <col min="15" max="15" width="12.42578125" customWidth="1"/>
  </cols>
  <sheetData>
    <row r="1" spans="1:15" x14ac:dyDescent="0.2">
      <c r="A1" s="3"/>
      <c r="B1" s="3"/>
      <c r="C1" s="3"/>
      <c r="D1" s="3"/>
      <c r="E1" s="3"/>
      <c r="F1" s="12"/>
      <c r="G1" s="17"/>
      <c r="H1" s="28"/>
      <c r="I1" s="28"/>
      <c r="J1" s="28"/>
      <c r="K1" s="28"/>
      <c r="L1" s="28"/>
      <c r="M1" s="28"/>
      <c r="N1" s="28"/>
      <c r="O1" s="28"/>
    </row>
    <row r="2" spans="1:15" x14ac:dyDescent="0.2">
      <c r="A2" s="424" t="s">
        <v>461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4"/>
    </row>
    <row r="3" spans="1:15" x14ac:dyDescent="0.2">
      <c r="A3" s="3"/>
      <c r="B3" s="11"/>
      <c r="C3" s="11"/>
      <c r="D3" s="11"/>
      <c r="E3" s="11"/>
      <c r="F3" s="12"/>
      <c r="G3" s="17"/>
    </row>
    <row r="4" spans="1:15" x14ac:dyDescent="0.2">
      <c r="A4" s="424" t="s">
        <v>61</v>
      </c>
      <c r="B4" s="424"/>
      <c r="C4" s="424"/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24"/>
      <c r="O4" s="424"/>
    </row>
    <row r="5" spans="1:15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x14ac:dyDescent="0.2">
      <c r="A6" s="32" t="s">
        <v>268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ht="13.5" thickBot="1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ht="13.5" thickBot="1" x14ac:dyDescent="0.25">
      <c r="A8" s="69"/>
      <c r="B8" s="440" t="s">
        <v>97</v>
      </c>
      <c r="C8" s="441"/>
      <c r="D8" s="441"/>
      <c r="E8" s="441"/>
      <c r="F8" s="441"/>
      <c r="G8" s="441"/>
      <c r="H8" s="441"/>
      <c r="I8" s="441"/>
      <c r="J8" s="441"/>
      <c r="K8" s="441"/>
      <c r="L8" s="441"/>
      <c r="M8" s="441"/>
      <c r="N8" s="441"/>
      <c r="O8" s="442"/>
    </row>
    <row r="9" spans="1:15" ht="38.25" customHeight="1" thickBot="1" x14ac:dyDescent="0.25">
      <c r="A9" s="239" t="s">
        <v>147</v>
      </c>
      <c r="B9" s="235" t="s">
        <v>329</v>
      </c>
      <c r="C9" s="223" t="s">
        <v>330</v>
      </c>
      <c r="D9" s="223" t="s">
        <v>331</v>
      </c>
      <c r="E9" s="223" t="s">
        <v>332</v>
      </c>
      <c r="F9" s="223" t="s">
        <v>333</v>
      </c>
      <c r="G9" s="223" t="s">
        <v>334</v>
      </c>
      <c r="H9" s="223" t="s">
        <v>101</v>
      </c>
      <c r="I9" s="223" t="s">
        <v>100</v>
      </c>
      <c r="J9" s="223" t="s">
        <v>99</v>
      </c>
      <c r="K9" s="236" t="s">
        <v>98</v>
      </c>
      <c r="L9" s="222" t="s">
        <v>149</v>
      </c>
      <c r="M9" s="223" t="s">
        <v>148</v>
      </c>
      <c r="N9" s="237" t="s">
        <v>150</v>
      </c>
      <c r="O9" s="238" t="s">
        <v>102</v>
      </c>
    </row>
    <row r="10" spans="1:15" x14ac:dyDescent="0.2">
      <c r="A10" s="240" t="s">
        <v>316</v>
      </c>
      <c r="B10" s="39">
        <v>195925</v>
      </c>
      <c r="C10" s="37">
        <v>103129</v>
      </c>
      <c r="D10" s="37">
        <v>41950</v>
      </c>
      <c r="E10" s="37">
        <v>32666</v>
      </c>
      <c r="F10" s="37">
        <v>35526</v>
      </c>
      <c r="G10" s="37">
        <v>20807</v>
      </c>
      <c r="H10" s="37">
        <v>6146</v>
      </c>
      <c r="I10" s="37">
        <v>4629</v>
      </c>
      <c r="J10" s="37">
        <v>7406</v>
      </c>
      <c r="K10" s="37">
        <v>6017</v>
      </c>
      <c r="L10" s="34">
        <v>8105</v>
      </c>
      <c r="M10" s="37">
        <v>28230</v>
      </c>
      <c r="N10" s="193">
        <v>2269</v>
      </c>
      <c r="O10" s="190">
        <v>492805</v>
      </c>
    </row>
    <row r="11" spans="1:15" x14ac:dyDescent="0.2">
      <c r="A11" s="241" t="s">
        <v>318</v>
      </c>
      <c r="B11" s="35">
        <v>18051</v>
      </c>
      <c r="C11" s="40">
        <v>154808</v>
      </c>
      <c r="D11" s="38">
        <v>15064</v>
      </c>
      <c r="E11" s="38">
        <v>1761</v>
      </c>
      <c r="F11" s="38">
        <v>14710</v>
      </c>
      <c r="G11" s="38">
        <v>20720</v>
      </c>
      <c r="H11" s="38">
        <v>804</v>
      </c>
      <c r="I11" s="38">
        <v>936</v>
      </c>
      <c r="J11" s="38">
        <v>2597</v>
      </c>
      <c r="K11" s="38">
        <v>2532</v>
      </c>
      <c r="L11" s="35">
        <v>1166</v>
      </c>
      <c r="M11" s="38">
        <v>10068</v>
      </c>
      <c r="N11" s="194">
        <v>832</v>
      </c>
      <c r="O11" s="191">
        <v>244049</v>
      </c>
    </row>
    <row r="12" spans="1:15" x14ac:dyDescent="0.2">
      <c r="A12" s="241" t="s">
        <v>320</v>
      </c>
      <c r="B12" s="35">
        <v>10522</v>
      </c>
      <c r="C12" s="38">
        <v>13352</v>
      </c>
      <c r="D12" s="40">
        <v>69381</v>
      </c>
      <c r="E12" s="38">
        <v>8785</v>
      </c>
      <c r="F12" s="38">
        <v>2097</v>
      </c>
      <c r="G12" s="38">
        <v>4558</v>
      </c>
      <c r="H12" s="38">
        <v>1267</v>
      </c>
      <c r="I12" s="38">
        <v>390</v>
      </c>
      <c r="J12" s="38">
        <v>1210</v>
      </c>
      <c r="K12" s="38">
        <v>771</v>
      </c>
      <c r="L12" s="35">
        <v>1674</v>
      </c>
      <c r="M12" s="38">
        <v>3869</v>
      </c>
      <c r="N12" s="194">
        <v>642</v>
      </c>
      <c r="O12" s="191">
        <v>118518</v>
      </c>
    </row>
    <row r="13" spans="1:15" x14ac:dyDescent="0.2">
      <c r="A13" s="241" t="s">
        <v>322</v>
      </c>
      <c r="B13" s="35">
        <v>1409</v>
      </c>
      <c r="C13" s="38">
        <v>568</v>
      </c>
      <c r="D13" s="38">
        <v>491</v>
      </c>
      <c r="E13" s="40">
        <v>24007</v>
      </c>
      <c r="F13" s="38">
        <v>105</v>
      </c>
      <c r="G13" s="38">
        <v>103</v>
      </c>
      <c r="H13" s="38">
        <v>1712</v>
      </c>
      <c r="I13" s="38">
        <v>35</v>
      </c>
      <c r="J13" s="38">
        <v>53</v>
      </c>
      <c r="K13" s="38">
        <v>33</v>
      </c>
      <c r="L13" s="35">
        <v>351</v>
      </c>
      <c r="M13" s="38">
        <v>1221</v>
      </c>
      <c r="N13" s="194">
        <v>42</v>
      </c>
      <c r="O13" s="191">
        <v>30130</v>
      </c>
    </row>
    <row r="14" spans="1:15" x14ac:dyDescent="0.2">
      <c r="A14" s="241" t="s">
        <v>324</v>
      </c>
      <c r="B14" s="35">
        <v>1409</v>
      </c>
      <c r="C14" s="38">
        <v>3384</v>
      </c>
      <c r="D14" s="38">
        <v>566</v>
      </c>
      <c r="E14" s="38">
        <v>1626</v>
      </c>
      <c r="F14" s="40">
        <v>60611</v>
      </c>
      <c r="G14" s="38">
        <v>1327</v>
      </c>
      <c r="H14" s="38">
        <v>89</v>
      </c>
      <c r="I14" s="38">
        <v>649</v>
      </c>
      <c r="J14" s="38">
        <v>250</v>
      </c>
      <c r="K14" s="38">
        <v>3467</v>
      </c>
      <c r="L14" s="35">
        <v>101</v>
      </c>
      <c r="M14" s="38">
        <v>1745</v>
      </c>
      <c r="N14" s="194">
        <v>100</v>
      </c>
      <c r="O14" s="191">
        <v>75324</v>
      </c>
    </row>
    <row r="15" spans="1:15" x14ac:dyDescent="0.2">
      <c r="A15" s="241" t="s">
        <v>326</v>
      </c>
      <c r="B15" s="35">
        <v>1964</v>
      </c>
      <c r="C15" s="38">
        <v>7969</v>
      </c>
      <c r="D15" s="38">
        <v>734</v>
      </c>
      <c r="E15" s="38">
        <v>208</v>
      </c>
      <c r="F15" s="38">
        <v>2583</v>
      </c>
      <c r="G15" s="40">
        <v>76178</v>
      </c>
      <c r="H15" s="38">
        <v>117</v>
      </c>
      <c r="I15" s="38">
        <v>97</v>
      </c>
      <c r="J15" s="38">
        <v>5940</v>
      </c>
      <c r="K15" s="38">
        <v>292</v>
      </c>
      <c r="L15" s="35">
        <v>459</v>
      </c>
      <c r="M15" s="38">
        <v>2436</v>
      </c>
      <c r="N15" s="194">
        <v>79</v>
      </c>
      <c r="O15" s="191">
        <v>99056</v>
      </c>
    </row>
    <row r="16" spans="1:15" x14ac:dyDescent="0.2">
      <c r="A16" s="241" t="s">
        <v>10</v>
      </c>
      <c r="B16" s="35">
        <v>1091</v>
      </c>
      <c r="C16" s="38">
        <v>896</v>
      </c>
      <c r="D16" s="38">
        <v>387</v>
      </c>
      <c r="E16" s="38">
        <v>4390</v>
      </c>
      <c r="F16" s="38">
        <v>200</v>
      </c>
      <c r="G16" s="38">
        <v>153</v>
      </c>
      <c r="H16" s="40">
        <v>52872</v>
      </c>
      <c r="I16" s="38">
        <v>1163</v>
      </c>
      <c r="J16" s="38">
        <v>85</v>
      </c>
      <c r="K16" s="38">
        <v>89</v>
      </c>
      <c r="L16" s="35">
        <v>512</v>
      </c>
      <c r="M16" s="38">
        <v>2667</v>
      </c>
      <c r="N16" s="194">
        <v>21</v>
      </c>
      <c r="O16" s="191">
        <v>64526</v>
      </c>
    </row>
    <row r="17" spans="1:15" x14ac:dyDescent="0.2">
      <c r="A17" s="241" t="s">
        <v>14</v>
      </c>
      <c r="B17" s="35">
        <v>743</v>
      </c>
      <c r="C17" s="38">
        <v>370</v>
      </c>
      <c r="D17" s="38">
        <v>100</v>
      </c>
      <c r="E17" s="38">
        <v>219</v>
      </c>
      <c r="F17" s="38">
        <v>726</v>
      </c>
      <c r="G17" s="38">
        <v>84</v>
      </c>
      <c r="H17" s="38">
        <v>43</v>
      </c>
      <c r="I17" s="40">
        <v>19083</v>
      </c>
      <c r="J17" s="38">
        <v>28</v>
      </c>
      <c r="K17" s="38">
        <v>31</v>
      </c>
      <c r="L17" s="35">
        <v>84</v>
      </c>
      <c r="M17" s="38">
        <v>735</v>
      </c>
      <c r="N17" s="194">
        <v>218</v>
      </c>
      <c r="O17" s="191">
        <v>22464</v>
      </c>
    </row>
    <row r="18" spans="1:15" x14ac:dyDescent="0.2">
      <c r="A18" s="241" t="s">
        <v>8</v>
      </c>
      <c r="B18" s="35">
        <v>1443</v>
      </c>
      <c r="C18" s="38">
        <v>2051</v>
      </c>
      <c r="D18" s="38">
        <v>590</v>
      </c>
      <c r="E18" s="38">
        <v>136</v>
      </c>
      <c r="F18" s="38">
        <v>625</v>
      </c>
      <c r="G18" s="38">
        <v>12115</v>
      </c>
      <c r="H18" s="38">
        <v>114</v>
      </c>
      <c r="I18" s="38">
        <v>80</v>
      </c>
      <c r="J18" s="40">
        <v>132633</v>
      </c>
      <c r="K18" s="38">
        <v>2534</v>
      </c>
      <c r="L18" s="35">
        <v>648</v>
      </c>
      <c r="M18" s="38">
        <v>7569</v>
      </c>
      <c r="N18" s="194">
        <v>152</v>
      </c>
      <c r="O18" s="191">
        <v>160690</v>
      </c>
    </row>
    <row r="19" spans="1:15" ht="13.5" thickBot="1" x14ac:dyDescent="0.25">
      <c r="A19" s="241" t="s">
        <v>9</v>
      </c>
      <c r="B19" s="35">
        <v>473</v>
      </c>
      <c r="C19" s="38">
        <v>697</v>
      </c>
      <c r="D19" s="38">
        <v>213</v>
      </c>
      <c r="E19" s="38">
        <v>64</v>
      </c>
      <c r="F19" s="38">
        <v>519</v>
      </c>
      <c r="G19" s="38">
        <v>243</v>
      </c>
      <c r="H19" s="38">
        <v>37</v>
      </c>
      <c r="I19" s="38">
        <v>27</v>
      </c>
      <c r="J19" s="38">
        <v>1519</v>
      </c>
      <c r="K19" s="40">
        <v>89593</v>
      </c>
      <c r="L19" s="35">
        <v>337</v>
      </c>
      <c r="M19" s="38">
        <v>4859</v>
      </c>
      <c r="N19" s="194">
        <v>42</v>
      </c>
      <c r="O19" s="191">
        <v>98623</v>
      </c>
    </row>
    <row r="20" spans="1:15" ht="13.5" thickBot="1" x14ac:dyDescent="0.25">
      <c r="A20" s="242" t="s">
        <v>102</v>
      </c>
      <c r="B20" s="41">
        <v>233030</v>
      </c>
      <c r="C20" s="42">
        <v>287224</v>
      </c>
      <c r="D20" s="42">
        <v>129476</v>
      </c>
      <c r="E20" s="42">
        <v>73862</v>
      </c>
      <c r="F20" s="42">
        <v>117702</v>
      </c>
      <c r="G20" s="42">
        <v>136288</v>
      </c>
      <c r="H20" s="42">
        <v>63201</v>
      </c>
      <c r="I20" s="42">
        <v>27089</v>
      </c>
      <c r="J20" s="42">
        <v>151721</v>
      </c>
      <c r="K20" s="42">
        <v>105359</v>
      </c>
      <c r="L20" s="41">
        <v>13437</v>
      </c>
      <c r="M20" s="42">
        <v>63399</v>
      </c>
      <c r="N20" s="192">
        <v>4397</v>
      </c>
      <c r="O20" s="192">
        <v>1406185</v>
      </c>
    </row>
    <row r="25" spans="1:15" x14ac:dyDescent="0.2">
      <c r="B25" s="171"/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1"/>
    </row>
    <row r="26" spans="1:15" x14ac:dyDescent="0.2">
      <c r="B26" s="171"/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</row>
    <row r="27" spans="1:15" x14ac:dyDescent="0.2">
      <c r="B27" s="171"/>
      <c r="C27" s="171"/>
      <c r="D27" s="171"/>
      <c r="E27" s="171"/>
      <c r="F27" s="171"/>
      <c r="G27" s="171"/>
      <c r="H27" s="171"/>
      <c r="J27" s="171"/>
      <c r="K27" s="171"/>
      <c r="L27" s="171"/>
      <c r="M27" s="171"/>
      <c r="N27" s="171"/>
    </row>
    <row r="28" spans="1:15" x14ac:dyDescent="0.2">
      <c r="B28" s="171"/>
      <c r="C28" s="171"/>
      <c r="D28" s="171"/>
      <c r="E28" s="171"/>
      <c r="F28" s="171"/>
      <c r="G28" s="171"/>
      <c r="H28" s="171"/>
      <c r="J28" s="171"/>
      <c r="L28" s="171"/>
      <c r="M28" s="171"/>
    </row>
    <row r="29" spans="1:15" x14ac:dyDescent="0.2">
      <c r="B29" s="171"/>
      <c r="C29" s="171"/>
      <c r="E29" s="171"/>
      <c r="F29" s="171"/>
      <c r="G29" s="171"/>
      <c r="H29" s="171"/>
      <c r="K29" s="171"/>
      <c r="M29" s="171"/>
    </row>
    <row r="30" spans="1:15" x14ac:dyDescent="0.2">
      <c r="B30" s="171"/>
      <c r="C30" s="171"/>
      <c r="D30" s="171"/>
      <c r="E30" s="171"/>
      <c r="F30" s="171"/>
      <c r="G30" s="171"/>
      <c r="J30" s="171"/>
      <c r="K30" s="171"/>
      <c r="M30" s="171"/>
    </row>
    <row r="31" spans="1:15" x14ac:dyDescent="0.2">
      <c r="B31" s="171"/>
      <c r="C31" s="171"/>
      <c r="E31" s="171"/>
      <c r="F31" s="171"/>
      <c r="G31" s="171"/>
      <c r="H31" s="171"/>
      <c r="I31" s="171"/>
      <c r="J31" s="171"/>
      <c r="M31" s="171"/>
    </row>
    <row r="32" spans="1:15" x14ac:dyDescent="0.2">
      <c r="B32" s="171"/>
      <c r="E32" s="171"/>
      <c r="F32" s="171"/>
      <c r="H32" s="171"/>
      <c r="I32" s="171"/>
      <c r="M32" s="171"/>
    </row>
    <row r="33" spans="2:15" x14ac:dyDescent="0.2">
      <c r="B33" s="171"/>
      <c r="C33" s="171"/>
      <c r="G33" s="171"/>
      <c r="I33" s="171"/>
      <c r="J33" s="171"/>
      <c r="K33" s="171"/>
      <c r="M33" s="171"/>
    </row>
    <row r="34" spans="2:15" x14ac:dyDescent="0.2">
      <c r="B34" s="171"/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1"/>
      <c r="O34" s="171"/>
    </row>
    <row r="35" spans="2:15" x14ac:dyDescent="0.2">
      <c r="B35" s="171"/>
      <c r="C35" s="171"/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171"/>
      <c r="O35" s="171"/>
    </row>
    <row r="36" spans="2:15" x14ac:dyDescent="0.2">
      <c r="B36" s="171"/>
      <c r="C36" s="171"/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71"/>
      <c r="O36" s="171"/>
    </row>
    <row r="37" spans="2:15" x14ac:dyDescent="0.2">
      <c r="B37" s="171"/>
      <c r="C37" s="171"/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  <c r="O37" s="171"/>
    </row>
    <row r="38" spans="2:15" x14ac:dyDescent="0.2">
      <c r="B38" s="171"/>
      <c r="C38" s="171"/>
      <c r="D38" s="171"/>
      <c r="E38" s="171"/>
      <c r="F38" s="171"/>
      <c r="G38" s="171"/>
      <c r="H38" s="171"/>
      <c r="I38" s="171"/>
      <c r="J38" s="171"/>
      <c r="K38" s="171"/>
      <c r="L38" s="171"/>
      <c r="M38" s="171"/>
      <c r="N38" s="171"/>
      <c r="O38" s="171"/>
    </row>
    <row r="39" spans="2:15" x14ac:dyDescent="0.2"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171"/>
    </row>
    <row r="40" spans="2:15" x14ac:dyDescent="0.2">
      <c r="B40" s="171"/>
      <c r="C40" s="171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1"/>
      <c r="O40" s="171"/>
    </row>
    <row r="41" spans="2:15" x14ac:dyDescent="0.2">
      <c r="B41" s="171"/>
      <c r="C41" s="171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</row>
    <row r="42" spans="2:15" x14ac:dyDescent="0.2">
      <c r="B42" s="171"/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</row>
    <row r="43" spans="2:15" x14ac:dyDescent="0.2">
      <c r="B43" s="171"/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</row>
    <row r="44" spans="2:15" x14ac:dyDescent="0.2">
      <c r="B44" s="171"/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O44" s="171"/>
    </row>
    <row r="45" spans="2:15" x14ac:dyDescent="0.2">
      <c r="B45" s="171"/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</row>
    <row r="46" spans="2:15" x14ac:dyDescent="0.2">
      <c r="B46" s="171"/>
      <c r="C46" s="171"/>
      <c r="E46" s="171"/>
      <c r="H46" s="171"/>
      <c r="I46" s="171"/>
      <c r="M46" s="171"/>
    </row>
    <row r="47" spans="2:15" x14ac:dyDescent="0.2">
      <c r="F47" s="171"/>
      <c r="I47" s="171"/>
    </row>
    <row r="48" spans="2:15" x14ac:dyDescent="0.2">
      <c r="B48" s="171"/>
      <c r="C48" s="171"/>
      <c r="G48" s="171"/>
      <c r="J48" s="171"/>
      <c r="K48" s="171"/>
      <c r="M48" s="171"/>
    </row>
    <row r="49" spans="2:14" x14ac:dyDescent="0.2">
      <c r="C49" s="171"/>
      <c r="J49" s="171"/>
      <c r="K49" s="171"/>
      <c r="M49" s="171"/>
    </row>
    <row r="50" spans="2:14" x14ac:dyDescent="0.2"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</row>
  </sheetData>
  <mergeCells count="3">
    <mergeCell ref="B8:O8"/>
    <mergeCell ref="A2:O2"/>
    <mergeCell ref="A4:O4"/>
  </mergeCells>
  <phoneticPr fontId="0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zoomScaleSheetLayoutView="100" workbookViewId="0">
      <pane xSplit="5" ySplit="8" topLeftCell="F9" activePane="bottomRight" state="frozenSplit"/>
      <selection pane="topRight" activeCell="F1" sqref="F1"/>
      <selection pane="bottomLeft" activeCell="A23" sqref="A23"/>
      <selection pane="bottomRight" activeCell="C30" sqref="C30"/>
    </sheetView>
  </sheetViews>
  <sheetFormatPr defaultRowHeight="12.75" x14ac:dyDescent="0.2"/>
  <cols>
    <col min="1" max="1" width="25.42578125" customWidth="1"/>
    <col min="2" max="2" width="16.7109375" customWidth="1"/>
    <col min="3" max="3" width="14.140625" bestFit="1" customWidth="1"/>
    <col min="4" max="4" width="12.5703125" customWidth="1"/>
    <col min="5" max="5" width="15.85546875" customWidth="1"/>
  </cols>
  <sheetData>
    <row r="1" spans="1:8" x14ac:dyDescent="0.2">
      <c r="A1" s="3"/>
      <c r="B1" s="3"/>
      <c r="C1" s="3"/>
      <c r="D1" s="3"/>
      <c r="E1" s="3"/>
    </row>
    <row r="2" spans="1:8" x14ac:dyDescent="0.2">
      <c r="A2" s="424" t="s">
        <v>461</v>
      </c>
      <c r="B2" s="424"/>
      <c r="C2" s="424"/>
      <c r="D2" s="424"/>
      <c r="E2" s="424"/>
    </row>
    <row r="3" spans="1:8" x14ac:dyDescent="0.2">
      <c r="A3" s="3"/>
      <c r="B3" s="11"/>
      <c r="C3" s="11"/>
      <c r="D3" s="11"/>
      <c r="E3" s="11"/>
    </row>
    <row r="4" spans="1:8" x14ac:dyDescent="0.2">
      <c r="A4" s="424" t="s">
        <v>61</v>
      </c>
      <c r="B4" s="424"/>
      <c r="C4" s="424"/>
      <c r="D4" s="424"/>
      <c r="E4" s="424"/>
    </row>
    <row r="6" spans="1:8" x14ac:dyDescent="0.2">
      <c r="A6" s="1" t="s">
        <v>269</v>
      </c>
    </row>
    <row r="7" spans="1:8" ht="13.5" thickBot="1" x14ac:dyDescent="0.25"/>
    <row r="8" spans="1:8" ht="39.75" customHeight="1" thickBot="1" x14ac:dyDescent="0.25">
      <c r="A8" s="227" t="s">
        <v>7</v>
      </c>
      <c r="B8" s="228" t="s">
        <v>187</v>
      </c>
      <c r="C8" s="229" t="s">
        <v>74</v>
      </c>
      <c r="D8" s="230" t="s">
        <v>75</v>
      </c>
      <c r="E8" s="231" t="s">
        <v>188</v>
      </c>
    </row>
    <row r="9" spans="1:8" x14ac:dyDescent="0.2">
      <c r="A9" s="46" t="s">
        <v>316</v>
      </c>
      <c r="B9" s="49">
        <v>207</v>
      </c>
      <c r="C9" s="50">
        <v>208083</v>
      </c>
      <c r="D9" s="58">
        <f>C9+B9</f>
        <v>208290</v>
      </c>
      <c r="E9" s="52">
        <f>B9/(C9+B9)*100</f>
        <v>9.9380671179605362E-2</v>
      </c>
    </row>
    <row r="10" spans="1:8" x14ac:dyDescent="0.2">
      <c r="A10" s="47" t="s">
        <v>318</v>
      </c>
      <c r="B10" s="51">
        <v>90</v>
      </c>
      <c r="C10" s="44">
        <v>196094</v>
      </c>
      <c r="D10" s="58">
        <f t="shared" ref="D10:D26" si="0">C10+B10</f>
        <v>196184</v>
      </c>
      <c r="E10" s="52">
        <f t="shared" ref="E10:E26" si="1">B10/(C10+B10)*100</f>
        <v>4.5875300738082617E-2</v>
      </c>
      <c r="F10" s="171"/>
      <c r="G10" s="171"/>
      <c r="H10" s="171"/>
    </row>
    <row r="11" spans="1:8" x14ac:dyDescent="0.2">
      <c r="A11" s="47" t="s">
        <v>320</v>
      </c>
      <c r="B11" s="356">
        <v>0</v>
      </c>
      <c r="C11" s="274">
        <v>40271</v>
      </c>
      <c r="D11" s="58">
        <f t="shared" si="0"/>
        <v>40271</v>
      </c>
      <c r="E11" s="52">
        <f t="shared" si="1"/>
        <v>0</v>
      </c>
      <c r="F11" s="171"/>
      <c r="G11" s="171"/>
      <c r="H11" s="171"/>
    </row>
    <row r="12" spans="1:8" x14ac:dyDescent="0.2">
      <c r="A12" s="47" t="s">
        <v>322</v>
      </c>
      <c r="B12" s="51">
        <v>62</v>
      </c>
      <c r="C12" s="44">
        <v>30130</v>
      </c>
      <c r="D12" s="58">
        <f t="shared" si="0"/>
        <v>30192</v>
      </c>
      <c r="E12" s="52">
        <f t="shared" si="1"/>
        <v>0.20535241123476417</v>
      </c>
      <c r="F12" s="171"/>
      <c r="G12" s="171"/>
      <c r="H12" s="171"/>
    </row>
    <row r="13" spans="1:8" x14ac:dyDescent="0.2">
      <c r="A13" s="47" t="s">
        <v>324</v>
      </c>
      <c r="B13" s="51">
        <v>190</v>
      </c>
      <c r="C13" s="44">
        <v>75324</v>
      </c>
      <c r="D13" s="58">
        <f t="shared" si="0"/>
        <v>75514</v>
      </c>
      <c r="E13" s="52">
        <f t="shared" si="1"/>
        <v>0.25160897317053788</v>
      </c>
      <c r="F13" s="171"/>
      <c r="G13" s="171"/>
      <c r="H13" s="171"/>
    </row>
    <row r="14" spans="1:8" x14ac:dyDescent="0.2">
      <c r="A14" s="47" t="s">
        <v>326</v>
      </c>
      <c r="B14" s="51">
        <v>40</v>
      </c>
      <c r="C14" s="44">
        <v>99056</v>
      </c>
      <c r="D14" s="58">
        <f t="shared" si="0"/>
        <v>99096</v>
      </c>
      <c r="E14" s="52">
        <f t="shared" si="1"/>
        <v>4.0364898684104304E-2</v>
      </c>
      <c r="F14" s="171"/>
      <c r="G14" s="171"/>
      <c r="H14" s="171"/>
    </row>
    <row r="15" spans="1:8" x14ac:dyDescent="0.2">
      <c r="A15" s="47" t="s">
        <v>10</v>
      </c>
      <c r="B15" s="51">
        <v>22</v>
      </c>
      <c r="C15" s="44">
        <v>64526</v>
      </c>
      <c r="D15" s="58">
        <f t="shared" si="0"/>
        <v>64548</v>
      </c>
      <c r="E15" s="52">
        <f t="shared" si="1"/>
        <v>3.4083162917518749E-2</v>
      </c>
      <c r="F15" s="171"/>
      <c r="G15" s="171"/>
      <c r="H15" s="171"/>
    </row>
    <row r="16" spans="1:8" x14ac:dyDescent="0.2">
      <c r="A16" s="47" t="s">
        <v>14</v>
      </c>
      <c r="B16" s="51">
        <v>1</v>
      </c>
      <c r="C16" s="44">
        <v>22464</v>
      </c>
      <c r="D16" s="58">
        <f t="shared" si="0"/>
        <v>22465</v>
      </c>
      <c r="E16" s="52">
        <f t="shared" si="1"/>
        <v>4.4513687959047404E-3</v>
      </c>
      <c r="F16" s="171"/>
      <c r="G16" s="171"/>
      <c r="H16" s="171"/>
    </row>
    <row r="17" spans="1:8" x14ac:dyDescent="0.2">
      <c r="A17" s="47" t="s">
        <v>8</v>
      </c>
      <c r="B17" s="51">
        <v>1</v>
      </c>
      <c r="C17" s="44">
        <v>160690</v>
      </c>
      <c r="D17" s="58">
        <f t="shared" si="0"/>
        <v>160691</v>
      </c>
      <c r="E17" s="52">
        <f>B17/(C17+B17)*100</f>
        <v>6.2231238837271536E-4</v>
      </c>
      <c r="F17" s="171"/>
      <c r="G17" s="171"/>
      <c r="H17" s="171"/>
    </row>
    <row r="18" spans="1:8" x14ac:dyDescent="0.2">
      <c r="A18" s="47" t="s">
        <v>9</v>
      </c>
      <c r="B18" s="356">
        <v>0</v>
      </c>
      <c r="C18" s="44">
        <v>98623</v>
      </c>
      <c r="D18" s="58">
        <f t="shared" si="0"/>
        <v>98623</v>
      </c>
      <c r="E18" s="52">
        <f t="shared" si="1"/>
        <v>0</v>
      </c>
      <c r="F18" s="171"/>
      <c r="G18" s="171"/>
      <c r="H18" s="171"/>
    </row>
    <row r="19" spans="1:8" x14ac:dyDescent="0.2">
      <c r="A19" s="47" t="s">
        <v>151</v>
      </c>
      <c r="B19" s="356">
        <v>0</v>
      </c>
      <c r="C19" s="44">
        <v>51357</v>
      </c>
      <c r="D19" s="58">
        <f>C19+B19</f>
        <v>51357</v>
      </c>
      <c r="E19" s="52">
        <f t="shared" si="1"/>
        <v>0</v>
      </c>
      <c r="F19" s="171"/>
      <c r="G19" s="171"/>
      <c r="H19" s="171"/>
    </row>
    <row r="20" spans="1:8" x14ac:dyDescent="0.2">
      <c r="A20" s="47" t="s">
        <v>11</v>
      </c>
      <c r="B20" s="51">
        <v>26</v>
      </c>
      <c r="C20" s="44">
        <v>40164</v>
      </c>
      <c r="D20" s="58">
        <f t="shared" si="0"/>
        <v>40190</v>
      </c>
      <c r="E20" s="52">
        <f t="shared" si="1"/>
        <v>6.4692709629261005E-2</v>
      </c>
      <c r="F20" s="171"/>
      <c r="G20" s="171"/>
      <c r="H20" s="171"/>
    </row>
    <row r="21" spans="1:8" x14ac:dyDescent="0.2">
      <c r="A21" s="47" t="s">
        <v>13</v>
      </c>
      <c r="B21" s="51">
        <v>129</v>
      </c>
      <c r="C21" s="44">
        <v>79494</v>
      </c>
      <c r="D21" s="58">
        <f t="shared" si="0"/>
        <v>79623</v>
      </c>
      <c r="E21" s="52">
        <f t="shared" si="1"/>
        <v>0.16201348856486192</v>
      </c>
      <c r="F21" s="171"/>
      <c r="G21" s="171"/>
      <c r="H21" s="171"/>
    </row>
    <row r="22" spans="1:8" x14ac:dyDescent="0.2">
      <c r="A22" s="47" t="s">
        <v>12</v>
      </c>
      <c r="B22" s="51">
        <v>56</v>
      </c>
      <c r="C22" s="44">
        <v>63682</v>
      </c>
      <c r="D22" s="58">
        <f t="shared" si="0"/>
        <v>63738</v>
      </c>
      <c r="E22" s="52">
        <f t="shared" si="1"/>
        <v>8.78596755467696E-2</v>
      </c>
      <c r="F22" s="171"/>
      <c r="G22" s="171"/>
      <c r="H22" s="171"/>
    </row>
    <row r="23" spans="1:8" x14ac:dyDescent="0.2">
      <c r="A23" s="47" t="s">
        <v>152</v>
      </c>
      <c r="B23" s="51">
        <v>100</v>
      </c>
      <c r="C23" s="44">
        <v>90591</v>
      </c>
      <c r="D23" s="58">
        <f t="shared" si="0"/>
        <v>90691</v>
      </c>
      <c r="E23" s="52">
        <f t="shared" si="1"/>
        <v>0.11026452459450221</v>
      </c>
      <c r="F23" s="171"/>
      <c r="G23" s="171"/>
      <c r="H23" s="171"/>
    </row>
    <row r="24" spans="1:8" x14ac:dyDescent="0.2">
      <c r="A24" s="47" t="s">
        <v>423</v>
      </c>
      <c r="B24" s="51">
        <v>1</v>
      </c>
      <c r="C24" s="44">
        <v>11615</v>
      </c>
      <c r="D24" s="58">
        <f t="shared" ref="D24" si="2">C24+B24</f>
        <v>11616</v>
      </c>
      <c r="E24" s="52">
        <f t="shared" ref="E24" si="3">B24/(C24+B24)*100</f>
        <v>8.6088154269972454E-3</v>
      </c>
      <c r="F24" s="171"/>
      <c r="G24" s="171"/>
      <c r="H24" s="171"/>
    </row>
    <row r="25" spans="1:8" x14ac:dyDescent="0.2">
      <c r="A25" s="47" t="s">
        <v>153</v>
      </c>
      <c r="B25" s="51">
        <v>3</v>
      </c>
      <c r="C25" s="44">
        <v>37681</v>
      </c>
      <c r="D25" s="58">
        <f t="shared" si="0"/>
        <v>37684</v>
      </c>
      <c r="E25" s="52">
        <f t="shared" si="1"/>
        <v>7.9609383292644081E-3</v>
      </c>
      <c r="F25" s="171"/>
      <c r="G25" s="171"/>
      <c r="H25" s="171"/>
    </row>
    <row r="26" spans="1:8" ht="13.5" thickBot="1" x14ac:dyDescent="0.25">
      <c r="A26" s="48" t="s">
        <v>15</v>
      </c>
      <c r="B26" s="54">
        <v>64</v>
      </c>
      <c r="C26" s="45">
        <v>36340</v>
      </c>
      <c r="D26" s="59">
        <f t="shared" si="0"/>
        <v>36404</v>
      </c>
      <c r="E26" s="57">
        <f t="shared" si="1"/>
        <v>0.17580485660916384</v>
      </c>
      <c r="F26" s="171"/>
      <c r="G26" s="171"/>
      <c r="H26" s="171"/>
    </row>
    <row r="27" spans="1:8" ht="13.5" thickBot="1" x14ac:dyDescent="0.25">
      <c r="A27" s="227" t="s">
        <v>154</v>
      </c>
      <c r="B27" s="232">
        <f>SUM(B9:B26)</f>
        <v>992</v>
      </c>
      <c r="C27" s="232">
        <f>SUM(C9:C26)</f>
        <v>1406185</v>
      </c>
      <c r="D27" s="233">
        <f>C27+B27</f>
        <v>1407177</v>
      </c>
      <c r="E27" s="234">
        <f>B27/(C27+B27)*100</f>
        <v>7.0495751422884251E-2</v>
      </c>
      <c r="F27" s="171"/>
      <c r="G27" s="171"/>
      <c r="H27" s="171"/>
    </row>
  </sheetData>
  <mergeCells count="2">
    <mergeCell ref="A2:E2"/>
    <mergeCell ref="A4:E4"/>
  </mergeCells>
  <phoneticPr fontId="0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7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Normal="100" zoomScaleSheetLayoutView="100" workbookViewId="0">
      <pane ySplit="8" topLeftCell="A9" activePane="bottomLeft" state="frozenSplit"/>
      <selection pane="bottomLeft" activeCell="A2" sqref="A2:D2"/>
    </sheetView>
  </sheetViews>
  <sheetFormatPr defaultRowHeight="12.75" x14ac:dyDescent="0.2"/>
  <cols>
    <col min="1" max="1" width="25.85546875" customWidth="1"/>
    <col min="2" max="2" width="37.85546875" customWidth="1"/>
    <col min="3" max="3" width="9.85546875" customWidth="1"/>
    <col min="4" max="4" width="7.5703125" customWidth="1"/>
  </cols>
  <sheetData>
    <row r="1" spans="1:12" x14ac:dyDescent="0.2">
      <c r="A1" s="3"/>
      <c r="B1" s="3"/>
      <c r="C1" s="3"/>
      <c r="D1" s="3"/>
    </row>
    <row r="2" spans="1:12" x14ac:dyDescent="0.2">
      <c r="A2" s="424" t="s">
        <v>461</v>
      </c>
      <c r="B2" s="424"/>
      <c r="C2" s="424"/>
      <c r="D2" s="424"/>
    </row>
    <row r="3" spans="1:12" x14ac:dyDescent="0.2">
      <c r="A3" s="3"/>
      <c r="B3" s="11"/>
      <c r="C3" s="11"/>
      <c r="D3" s="11"/>
    </row>
    <row r="4" spans="1:12" x14ac:dyDescent="0.2">
      <c r="A4" s="424" t="s">
        <v>61</v>
      </c>
      <c r="B4" s="424"/>
      <c r="C4" s="424"/>
      <c r="D4" s="424"/>
    </row>
    <row r="6" spans="1:12" x14ac:dyDescent="0.2">
      <c r="A6" s="1" t="s">
        <v>270</v>
      </c>
    </row>
    <row r="7" spans="1:12" ht="13.5" thickBot="1" x14ac:dyDescent="0.25"/>
    <row r="8" spans="1:12" ht="28.5" customHeight="1" thickBot="1" x14ac:dyDescent="0.25">
      <c r="A8" s="221" t="s">
        <v>7</v>
      </c>
      <c r="B8" s="222" t="s">
        <v>155</v>
      </c>
      <c r="C8" s="223" t="s">
        <v>156</v>
      </c>
      <c r="D8" s="224" t="s">
        <v>53</v>
      </c>
    </row>
    <row r="9" spans="1:12" x14ac:dyDescent="0.2">
      <c r="A9" s="30" t="s">
        <v>316</v>
      </c>
      <c r="B9" s="53">
        <v>7564</v>
      </c>
      <c r="C9" s="43">
        <v>208083</v>
      </c>
      <c r="D9" s="264">
        <f>B9/C9</f>
        <v>3.6350879216466507E-2</v>
      </c>
    </row>
    <row r="10" spans="1:12" x14ac:dyDescent="0.2">
      <c r="A10" s="31" t="s">
        <v>318</v>
      </c>
      <c r="B10" s="51">
        <v>7728</v>
      </c>
      <c r="C10" s="44">
        <v>196094</v>
      </c>
      <c r="D10" s="262">
        <f>B10/C10</f>
        <v>3.9409670872132756E-2</v>
      </c>
    </row>
    <row r="11" spans="1:12" x14ac:dyDescent="0.2">
      <c r="A11" s="31" t="s">
        <v>320</v>
      </c>
      <c r="B11" s="51">
        <v>2377</v>
      </c>
      <c r="C11" s="44">
        <v>40271</v>
      </c>
      <c r="D11" s="262">
        <f t="shared" ref="D11:D27" si="0">B11/C11</f>
        <v>5.9025104914206254E-2</v>
      </c>
      <c r="H11" s="171"/>
      <c r="J11" s="171"/>
      <c r="L11" s="171"/>
    </row>
    <row r="12" spans="1:12" x14ac:dyDescent="0.2">
      <c r="A12" s="31" t="s">
        <v>322</v>
      </c>
      <c r="B12" s="51">
        <v>1157</v>
      </c>
      <c r="C12" s="44">
        <v>30130</v>
      </c>
      <c r="D12" s="262">
        <f t="shared" si="0"/>
        <v>3.8400265516096911E-2</v>
      </c>
      <c r="H12" s="171"/>
      <c r="J12" s="171"/>
      <c r="L12" s="171"/>
    </row>
    <row r="13" spans="1:12" x14ac:dyDescent="0.2">
      <c r="A13" s="31" t="s">
        <v>324</v>
      </c>
      <c r="B13" s="51">
        <v>3216</v>
      </c>
      <c r="C13" s="44">
        <v>75324</v>
      </c>
      <c r="D13" s="262">
        <f t="shared" si="0"/>
        <v>4.2695555201529393E-2</v>
      </c>
      <c r="H13" s="171"/>
      <c r="J13" s="171"/>
      <c r="L13" s="171"/>
    </row>
    <row r="14" spans="1:12" x14ac:dyDescent="0.2">
      <c r="A14" s="31" t="s">
        <v>326</v>
      </c>
      <c r="B14" s="51">
        <v>5365</v>
      </c>
      <c r="C14" s="44">
        <v>99056</v>
      </c>
      <c r="D14" s="262">
        <f t="shared" si="0"/>
        <v>5.4161282506864805E-2</v>
      </c>
      <c r="H14" s="171"/>
      <c r="J14" s="171"/>
      <c r="L14" s="171"/>
    </row>
    <row r="15" spans="1:12" x14ac:dyDescent="0.2">
      <c r="A15" s="31" t="s">
        <v>10</v>
      </c>
      <c r="B15" s="51">
        <v>2467</v>
      </c>
      <c r="C15" s="44">
        <v>64526</v>
      </c>
      <c r="D15" s="262">
        <f t="shared" si="0"/>
        <v>3.8232650404488117E-2</v>
      </c>
      <c r="H15" s="171"/>
      <c r="J15" s="171"/>
      <c r="L15" s="171"/>
    </row>
    <row r="16" spans="1:12" x14ac:dyDescent="0.2">
      <c r="A16" s="31" t="s">
        <v>14</v>
      </c>
      <c r="B16" s="51">
        <v>1415</v>
      </c>
      <c r="C16" s="44">
        <v>22464</v>
      </c>
      <c r="D16" s="262">
        <f t="shared" si="0"/>
        <v>6.2989672364672358E-2</v>
      </c>
      <c r="H16" s="171"/>
      <c r="J16" s="171"/>
      <c r="L16" s="171"/>
    </row>
    <row r="17" spans="1:12" x14ac:dyDescent="0.2">
      <c r="A17" s="31" t="s">
        <v>8</v>
      </c>
      <c r="B17" s="51">
        <v>7670</v>
      </c>
      <c r="C17" s="44">
        <v>160690</v>
      </c>
      <c r="D17" s="262">
        <f t="shared" si="0"/>
        <v>4.773165722820337E-2</v>
      </c>
      <c r="H17" s="171"/>
      <c r="J17" s="171"/>
      <c r="L17" s="171"/>
    </row>
    <row r="18" spans="1:12" x14ac:dyDescent="0.2">
      <c r="A18" s="31" t="s">
        <v>9</v>
      </c>
      <c r="B18" s="51">
        <v>4103</v>
      </c>
      <c r="C18" s="44">
        <v>98623</v>
      </c>
      <c r="D18" s="262">
        <f t="shared" si="0"/>
        <v>4.1602871541121238E-2</v>
      </c>
      <c r="H18" s="171"/>
      <c r="J18" s="171"/>
      <c r="L18" s="171"/>
    </row>
    <row r="19" spans="1:12" x14ac:dyDescent="0.2">
      <c r="A19" s="31" t="s">
        <v>151</v>
      </c>
      <c r="B19" s="51">
        <v>1758</v>
      </c>
      <c r="C19" s="44">
        <v>51357</v>
      </c>
      <c r="D19" s="262">
        <f t="shared" si="0"/>
        <v>3.4230971435247386E-2</v>
      </c>
      <c r="H19" s="171"/>
      <c r="J19" s="171"/>
      <c r="L19" s="171"/>
    </row>
    <row r="20" spans="1:12" x14ac:dyDescent="0.2">
      <c r="A20" s="31" t="s">
        <v>11</v>
      </c>
      <c r="B20" s="51">
        <v>2204</v>
      </c>
      <c r="C20" s="44">
        <v>40164</v>
      </c>
      <c r="D20" s="262">
        <f t="shared" si="0"/>
        <v>5.4875012448959266E-2</v>
      </c>
      <c r="H20" s="171"/>
      <c r="J20" s="171"/>
      <c r="L20" s="171"/>
    </row>
    <row r="21" spans="1:12" x14ac:dyDescent="0.2">
      <c r="A21" s="31" t="s">
        <v>13</v>
      </c>
      <c r="B21" s="51">
        <v>1465</v>
      </c>
      <c r="C21" s="44">
        <v>79494</v>
      </c>
      <c r="D21" s="262">
        <f t="shared" si="0"/>
        <v>1.8429063828716633E-2</v>
      </c>
      <c r="H21" s="171"/>
      <c r="J21" s="171"/>
      <c r="L21" s="171"/>
    </row>
    <row r="22" spans="1:12" x14ac:dyDescent="0.2">
      <c r="A22" s="31" t="s">
        <v>12</v>
      </c>
      <c r="B22" s="51">
        <v>2932</v>
      </c>
      <c r="C22" s="44">
        <v>63682</v>
      </c>
      <c r="D22" s="262">
        <f t="shared" si="0"/>
        <v>4.6041267548129768E-2</v>
      </c>
      <c r="H22" s="171"/>
      <c r="J22" s="171"/>
      <c r="L22" s="171"/>
    </row>
    <row r="23" spans="1:12" x14ac:dyDescent="0.2">
      <c r="A23" s="31" t="s">
        <v>152</v>
      </c>
      <c r="B23" s="51">
        <v>2828</v>
      </c>
      <c r="C23" s="44">
        <v>90591</v>
      </c>
      <c r="D23" s="262">
        <f t="shared" si="0"/>
        <v>3.1217229084566901E-2</v>
      </c>
      <c r="H23" s="171"/>
      <c r="J23" s="171"/>
      <c r="L23" s="171"/>
    </row>
    <row r="24" spans="1:12" x14ac:dyDescent="0.2">
      <c r="A24" s="47" t="s">
        <v>423</v>
      </c>
      <c r="B24" s="51">
        <v>303</v>
      </c>
      <c r="C24" s="44">
        <v>11615</v>
      </c>
      <c r="D24" s="262">
        <f>B24/C24</f>
        <v>2.6086956521739129E-2</v>
      </c>
      <c r="H24" s="171"/>
      <c r="J24" s="171"/>
      <c r="L24" s="171"/>
    </row>
    <row r="25" spans="1:12" x14ac:dyDescent="0.2">
      <c r="A25" s="31" t="s">
        <v>153</v>
      </c>
      <c r="B25" s="51">
        <v>2789</v>
      </c>
      <c r="C25" s="44">
        <v>37681</v>
      </c>
      <c r="D25" s="262">
        <f t="shared" si="0"/>
        <v>7.4016082375733122E-2</v>
      </c>
      <c r="H25" s="171"/>
      <c r="J25" s="171"/>
      <c r="L25" s="171"/>
    </row>
    <row r="26" spans="1:12" ht="13.5" thickBot="1" x14ac:dyDescent="0.25">
      <c r="A26" s="31" t="s">
        <v>15</v>
      </c>
      <c r="B26" s="54">
        <v>5262</v>
      </c>
      <c r="C26" s="45">
        <v>36340</v>
      </c>
      <c r="D26" s="265">
        <f t="shared" si="0"/>
        <v>0.14479911942762796</v>
      </c>
      <c r="H26" s="171"/>
      <c r="L26" s="171"/>
    </row>
    <row r="27" spans="1:12" ht="13.5" thickBot="1" x14ac:dyDescent="0.25">
      <c r="A27" s="266" t="s">
        <v>154</v>
      </c>
      <c r="B27" s="226">
        <v>62603</v>
      </c>
      <c r="C27" s="220">
        <v>1406185</v>
      </c>
      <c r="D27" s="267">
        <f t="shared" si="0"/>
        <v>4.4519746690513694E-2</v>
      </c>
      <c r="H27" s="171"/>
      <c r="J27" s="171"/>
      <c r="L27" s="171"/>
    </row>
    <row r="28" spans="1:12" x14ac:dyDescent="0.2">
      <c r="H28" s="171"/>
      <c r="J28" s="171"/>
      <c r="L28" s="171"/>
    </row>
    <row r="29" spans="1:12" x14ac:dyDescent="0.2">
      <c r="H29" s="171"/>
      <c r="J29" s="171"/>
      <c r="L29" s="171"/>
    </row>
  </sheetData>
  <mergeCells count="2">
    <mergeCell ref="A2:D2"/>
    <mergeCell ref="A4:D4"/>
  </mergeCells>
  <phoneticPr fontId="5" type="noConversion"/>
  <printOptions horizontalCentered="1"/>
  <pageMargins left="0.78740157480314965" right="0.78740157480314965" top="0.98425196850393704" bottom="0.78740157480314965" header="0.51181102362204722" footer="0.51181102362204722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zoomScaleNormal="100" zoomScaleSheetLayoutView="100" workbookViewId="0">
      <pane ySplit="8" topLeftCell="A45" activePane="bottomLeft" state="frozenSplit"/>
      <selection pane="bottomLeft" activeCell="B53" sqref="B53"/>
    </sheetView>
  </sheetViews>
  <sheetFormatPr defaultRowHeight="12.75" x14ac:dyDescent="0.2"/>
  <cols>
    <col min="1" max="1" width="26.5703125" bestFit="1" customWidth="1"/>
    <col min="2" max="2" width="9" bestFit="1" customWidth="1"/>
    <col min="3" max="3" width="31.85546875" bestFit="1" customWidth="1"/>
    <col min="4" max="4" width="27.85546875" customWidth="1"/>
  </cols>
  <sheetData>
    <row r="1" spans="1:6" x14ac:dyDescent="0.2">
      <c r="A1" s="3"/>
      <c r="B1" s="3"/>
      <c r="C1" s="3"/>
      <c r="D1" s="3"/>
    </row>
    <row r="2" spans="1:6" x14ac:dyDescent="0.2">
      <c r="A2" s="424" t="s">
        <v>461</v>
      </c>
      <c r="B2" s="424"/>
      <c r="C2" s="424"/>
      <c r="D2" s="424"/>
      <c r="E2" s="424"/>
      <c r="F2" s="424"/>
    </row>
    <row r="3" spans="1:6" x14ac:dyDescent="0.2">
      <c r="A3" s="3"/>
      <c r="B3" s="11"/>
      <c r="C3" s="11"/>
      <c r="D3" s="11"/>
    </row>
    <row r="4" spans="1:6" x14ac:dyDescent="0.2">
      <c r="A4" s="424" t="s">
        <v>61</v>
      </c>
      <c r="B4" s="424"/>
      <c r="C4" s="424"/>
      <c r="D4" s="424"/>
      <c r="E4" s="424"/>
      <c r="F4" s="424"/>
    </row>
    <row r="6" spans="1:6" x14ac:dyDescent="0.2">
      <c r="A6" s="1" t="s">
        <v>271</v>
      </c>
    </row>
    <row r="7" spans="1:6" ht="13.5" thickBot="1" x14ac:dyDescent="0.25"/>
    <row r="8" spans="1:6" ht="39" thickBot="1" x14ac:dyDescent="0.25">
      <c r="A8" s="216" t="s">
        <v>7</v>
      </c>
      <c r="B8" s="217" t="s">
        <v>16</v>
      </c>
      <c r="C8" s="217" t="s">
        <v>57</v>
      </c>
      <c r="D8" s="217" t="s">
        <v>155</v>
      </c>
      <c r="E8" s="218" t="s">
        <v>156</v>
      </c>
      <c r="F8" s="219" t="s">
        <v>53</v>
      </c>
    </row>
    <row r="9" spans="1:6" x14ac:dyDescent="0.2">
      <c r="A9" s="449" t="s">
        <v>316</v>
      </c>
      <c r="B9" s="413" t="s">
        <v>420</v>
      </c>
      <c r="C9" s="184" t="s">
        <v>59</v>
      </c>
      <c r="D9" s="50">
        <v>1691</v>
      </c>
      <c r="E9" s="50">
        <v>20860</v>
      </c>
      <c r="F9" s="261">
        <f>D9/E9</f>
        <v>8.1064237775647169E-2</v>
      </c>
    </row>
    <row r="10" spans="1:6" x14ac:dyDescent="0.2">
      <c r="A10" s="446"/>
      <c r="B10" s="55" t="s">
        <v>120</v>
      </c>
      <c r="C10" s="55" t="s">
        <v>22</v>
      </c>
      <c r="D10" s="44">
        <v>1127</v>
      </c>
      <c r="E10" s="44">
        <v>50456</v>
      </c>
      <c r="F10" s="259">
        <f>D10/E10</f>
        <v>2.2336293007769147E-2</v>
      </c>
    </row>
    <row r="11" spans="1:6" x14ac:dyDescent="0.2">
      <c r="A11" s="446"/>
      <c r="B11" s="55" t="s">
        <v>121</v>
      </c>
      <c r="C11" s="55" t="s">
        <v>31</v>
      </c>
      <c r="D11" s="44">
        <v>1037</v>
      </c>
      <c r="E11" s="44">
        <v>34350</v>
      </c>
      <c r="F11" s="259">
        <f t="shared" ref="F11:F62" si="0">D11/E11</f>
        <v>3.0189228529839882E-2</v>
      </c>
    </row>
    <row r="12" spans="1:6" x14ac:dyDescent="0.2">
      <c r="A12" s="446"/>
      <c r="B12" s="55" t="s">
        <v>111</v>
      </c>
      <c r="C12" s="55" t="s">
        <v>32</v>
      </c>
      <c r="D12" s="44">
        <v>1292</v>
      </c>
      <c r="E12" s="44">
        <v>26569</v>
      </c>
      <c r="F12" s="259">
        <f t="shared" si="0"/>
        <v>4.8628100417780117E-2</v>
      </c>
    </row>
    <row r="13" spans="1:6" x14ac:dyDescent="0.2">
      <c r="A13" s="446"/>
      <c r="B13" s="55" t="s">
        <v>122</v>
      </c>
      <c r="C13" s="55" t="s">
        <v>33</v>
      </c>
      <c r="D13" s="44">
        <v>1071</v>
      </c>
      <c r="E13" s="44">
        <v>17979</v>
      </c>
      <c r="F13" s="259">
        <f t="shared" si="0"/>
        <v>5.9569497747371934E-2</v>
      </c>
    </row>
    <row r="14" spans="1:6" x14ac:dyDescent="0.2">
      <c r="A14" s="446"/>
      <c r="B14" s="55" t="s">
        <v>123</v>
      </c>
      <c r="C14" s="55" t="s">
        <v>34</v>
      </c>
      <c r="D14" s="44">
        <v>272</v>
      </c>
      <c r="E14" s="44">
        <v>20962</v>
      </c>
      <c r="F14" s="259">
        <f t="shared" si="0"/>
        <v>1.2975861081957828E-2</v>
      </c>
    </row>
    <row r="15" spans="1:6" x14ac:dyDescent="0.2">
      <c r="A15" s="446"/>
      <c r="B15" s="55" t="s">
        <v>124</v>
      </c>
      <c r="C15" s="55" t="s">
        <v>37</v>
      </c>
      <c r="D15" s="44">
        <v>466</v>
      </c>
      <c r="E15" s="44">
        <v>17122</v>
      </c>
      <c r="F15" s="259">
        <f t="shared" si="0"/>
        <v>2.7216446676790094E-2</v>
      </c>
    </row>
    <row r="16" spans="1:6" x14ac:dyDescent="0.2">
      <c r="A16" s="446"/>
      <c r="B16" s="55" t="s">
        <v>374</v>
      </c>
      <c r="C16" s="55" t="s">
        <v>58</v>
      </c>
      <c r="D16" s="44">
        <v>608</v>
      </c>
      <c r="E16" s="44">
        <v>19785</v>
      </c>
      <c r="F16" s="259">
        <f t="shared" si="0"/>
        <v>3.0730351276219359E-2</v>
      </c>
    </row>
    <row r="17" spans="1:6" x14ac:dyDescent="0.2">
      <c r="A17" s="446" t="s">
        <v>318</v>
      </c>
      <c r="B17" s="55" t="s">
        <v>375</v>
      </c>
      <c r="C17" s="55" t="s">
        <v>30</v>
      </c>
      <c r="D17" s="44">
        <v>3054</v>
      </c>
      <c r="E17" s="44">
        <v>43026</v>
      </c>
      <c r="F17" s="259">
        <f t="shared" si="0"/>
        <v>7.098033747036675E-2</v>
      </c>
    </row>
    <row r="18" spans="1:6" x14ac:dyDescent="0.2">
      <c r="A18" s="446"/>
      <c r="B18" s="55" t="s">
        <v>376</v>
      </c>
      <c r="C18" s="55" t="s">
        <v>377</v>
      </c>
      <c r="D18" s="44">
        <v>1108</v>
      </c>
      <c r="E18" s="44">
        <v>19815</v>
      </c>
      <c r="F18" s="259">
        <f t="shared" si="0"/>
        <v>5.5917234418369925E-2</v>
      </c>
    </row>
    <row r="19" spans="1:6" x14ac:dyDescent="0.2">
      <c r="A19" s="446"/>
      <c r="B19" s="55" t="s">
        <v>116</v>
      </c>
      <c r="C19" s="55" t="s">
        <v>35</v>
      </c>
      <c r="D19" s="44">
        <v>0</v>
      </c>
      <c r="E19" s="44">
        <v>20877</v>
      </c>
      <c r="F19" s="259">
        <f t="shared" si="0"/>
        <v>0</v>
      </c>
    </row>
    <row r="20" spans="1:6" x14ac:dyDescent="0.2">
      <c r="A20" s="446"/>
      <c r="B20" s="55" t="s">
        <v>114</v>
      </c>
      <c r="C20" s="55" t="s">
        <v>45</v>
      </c>
      <c r="D20" s="44">
        <v>59</v>
      </c>
      <c r="E20" s="44">
        <v>43594</v>
      </c>
      <c r="F20" s="259">
        <f>D20/E20</f>
        <v>1.3533972565031886E-3</v>
      </c>
    </row>
    <row r="21" spans="1:6" x14ac:dyDescent="0.2">
      <c r="A21" s="446"/>
      <c r="B21" s="357" t="s">
        <v>408</v>
      </c>
      <c r="C21" s="55" t="s">
        <v>36</v>
      </c>
      <c r="D21">
        <v>3507</v>
      </c>
      <c r="E21">
        <v>68782</v>
      </c>
      <c r="F21" s="259">
        <f>D21/E21</f>
        <v>5.0987176877671486E-2</v>
      </c>
    </row>
    <row r="22" spans="1:6" x14ac:dyDescent="0.2">
      <c r="A22" s="195" t="s">
        <v>320</v>
      </c>
      <c r="B22" s="55" t="s">
        <v>117</v>
      </c>
      <c r="C22" s="55" t="s">
        <v>29</v>
      </c>
      <c r="D22" s="44">
        <v>2377</v>
      </c>
      <c r="E22" s="44">
        <v>40271</v>
      </c>
      <c r="F22" s="259">
        <f t="shared" si="0"/>
        <v>5.9025104914206254E-2</v>
      </c>
    </row>
    <row r="23" spans="1:6" x14ac:dyDescent="0.2">
      <c r="A23" s="446" t="s">
        <v>322</v>
      </c>
      <c r="B23" s="55" t="s">
        <v>127</v>
      </c>
      <c r="C23" s="55" t="s">
        <v>24</v>
      </c>
      <c r="D23" s="44">
        <v>1129</v>
      </c>
      <c r="E23" s="44">
        <v>18302</v>
      </c>
      <c r="F23" s="259">
        <f t="shared" si="0"/>
        <v>6.1687247295377556E-2</v>
      </c>
    </row>
    <row r="24" spans="1:6" x14ac:dyDescent="0.2">
      <c r="A24" s="446"/>
      <c r="B24" s="55" t="s">
        <v>128</v>
      </c>
      <c r="C24" s="55" t="s">
        <v>391</v>
      </c>
      <c r="D24" s="44">
        <v>28</v>
      </c>
      <c r="E24" s="44">
        <v>11828</v>
      </c>
      <c r="F24" s="259">
        <f t="shared" si="0"/>
        <v>2.3672641190395673E-3</v>
      </c>
    </row>
    <row r="25" spans="1:6" x14ac:dyDescent="0.2">
      <c r="A25" s="446" t="s">
        <v>324</v>
      </c>
      <c r="B25" s="55" t="s">
        <v>129</v>
      </c>
      <c r="C25" s="55" t="s">
        <v>25</v>
      </c>
      <c r="D25" s="44">
        <v>762</v>
      </c>
      <c r="E25" s="44">
        <v>17150</v>
      </c>
      <c r="F25" s="259">
        <f t="shared" si="0"/>
        <v>4.443148688046647E-2</v>
      </c>
    </row>
    <row r="26" spans="1:6" x14ac:dyDescent="0.2">
      <c r="A26" s="446"/>
      <c r="B26" s="55" t="s">
        <v>130</v>
      </c>
      <c r="C26" s="55" t="s">
        <v>105</v>
      </c>
      <c r="D26" s="44">
        <v>946</v>
      </c>
      <c r="E26" s="44">
        <v>11601</v>
      </c>
      <c r="F26" s="259">
        <f t="shared" si="0"/>
        <v>8.1544694422894581E-2</v>
      </c>
    </row>
    <row r="27" spans="1:6" x14ac:dyDescent="0.2">
      <c r="A27" s="446"/>
      <c r="B27" s="55" t="s">
        <v>131</v>
      </c>
      <c r="C27" s="55" t="s">
        <v>27</v>
      </c>
      <c r="D27" s="44">
        <v>113</v>
      </c>
      <c r="E27" s="44">
        <v>13137</v>
      </c>
      <c r="F27" s="259">
        <f t="shared" si="0"/>
        <v>8.6016594351830712E-3</v>
      </c>
    </row>
    <row r="28" spans="1:6" x14ac:dyDescent="0.2">
      <c r="A28" s="446"/>
      <c r="B28" s="55" t="s">
        <v>132</v>
      </c>
      <c r="C28" s="55" t="s">
        <v>28</v>
      </c>
      <c r="D28" s="44">
        <v>95</v>
      </c>
      <c r="E28" s="44">
        <v>6239</v>
      </c>
      <c r="F28" s="259">
        <f t="shared" si="0"/>
        <v>1.5226799166533099E-2</v>
      </c>
    </row>
    <row r="29" spans="1:6" x14ac:dyDescent="0.2">
      <c r="A29" s="446"/>
      <c r="B29" s="55" t="s">
        <v>133</v>
      </c>
      <c r="C29" s="55" t="s">
        <v>106</v>
      </c>
      <c r="D29" s="44">
        <v>1300</v>
      </c>
      <c r="E29" s="44">
        <v>27197</v>
      </c>
      <c r="F29" s="259">
        <f t="shared" si="0"/>
        <v>4.7799389638563075E-2</v>
      </c>
    </row>
    <row r="30" spans="1:6" x14ac:dyDescent="0.2">
      <c r="A30" s="446" t="s">
        <v>326</v>
      </c>
      <c r="B30" s="55" t="s">
        <v>134</v>
      </c>
      <c r="C30" s="55" t="s">
        <v>23</v>
      </c>
      <c r="D30" s="44">
        <v>1595</v>
      </c>
      <c r="E30" s="44">
        <v>20570</v>
      </c>
      <c r="F30" s="259">
        <f t="shared" si="0"/>
        <v>7.7540106951871662E-2</v>
      </c>
    </row>
    <row r="31" spans="1:6" x14ac:dyDescent="0.2">
      <c r="A31" s="446"/>
      <c r="B31" s="55" t="s">
        <v>135</v>
      </c>
      <c r="C31" s="55" t="s">
        <v>26</v>
      </c>
      <c r="D31" s="44">
        <v>889</v>
      </c>
      <c r="E31" s="44">
        <v>19704</v>
      </c>
      <c r="F31" s="259">
        <f t="shared" si="0"/>
        <v>4.511774259033699E-2</v>
      </c>
    </row>
    <row r="32" spans="1:6" x14ac:dyDescent="0.2">
      <c r="A32" s="446"/>
      <c r="B32" s="55" t="s">
        <v>136</v>
      </c>
      <c r="C32" s="55" t="s">
        <v>196</v>
      </c>
      <c r="D32" s="44">
        <v>1083</v>
      </c>
      <c r="E32" s="44">
        <v>17603</v>
      </c>
      <c r="F32" s="259">
        <f t="shared" si="0"/>
        <v>6.1523603931148099E-2</v>
      </c>
    </row>
    <row r="33" spans="1:6" x14ac:dyDescent="0.2">
      <c r="A33" s="446"/>
      <c r="B33" s="55" t="s">
        <v>137</v>
      </c>
      <c r="C33" s="55" t="s">
        <v>19</v>
      </c>
      <c r="D33" s="44">
        <v>617</v>
      </c>
      <c r="E33" s="44">
        <v>16097</v>
      </c>
      <c r="F33" s="259">
        <f t="shared" si="0"/>
        <v>3.8330123625520282E-2</v>
      </c>
    </row>
    <row r="34" spans="1:6" x14ac:dyDescent="0.2">
      <c r="A34" s="446"/>
      <c r="B34" s="55" t="s">
        <v>379</v>
      </c>
      <c r="C34" s="55" t="s">
        <v>378</v>
      </c>
      <c r="D34" s="44">
        <v>1181</v>
      </c>
      <c r="E34" s="44">
        <v>25082</v>
      </c>
      <c r="F34" s="259">
        <f t="shared" si="0"/>
        <v>4.7085559365281873E-2</v>
      </c>
    </row>
    <row r="35" spans="1:6" x14ac:dyDescent="0.2">
      <c r="A35" s="446" t="s">
        <v>10</v>
      </c>
      <c r="B35" s="55" t="s">
        <v>138</v>
      </c>
      <c r="C35" s="55" t="s">
        <v>17</v>
      </c>
      <c r="D35" s="44">
        <v>5</v>
      </c>
      <c r="E35" s="44">
        <v>4446</v>
      </c>
      <c r="F35" s="259">
        <f t="shared" si="0"/>
        <v>1.1246063877642825E-3</v>
      </c>
    </row>
    <row r="36" spans="1:6" x14ac:dyDescent="0.2">
      <c r="A36" s="446"/>
      <c r="B36" s="55" t="s">
        <v>139</v>
      </c>
      <c r="C36" s="55" t="s">
        <v>18</v>
      </c>
      <c r="D36" s="44">
        <v>375</v>
      </c>
      <c r="E36" s="44">
        <v>12566</v>
      </c>
      <c r="F36" s="259">
        <f t="shared" si="0"/>
        <v>2.9842431959255133E-2</v>
      </c>
    </row>
    <row r="37" spans="1:6" x14ac:dyDescent="0.2">
      <c r="A37" s="446"/>
      <c r="B37" s="55" t="s">
        <v>140</v>
      </c>
      <c r="C37" s="55" t="s">
        <v>20</v>
      </c>
      <c r="D37" s="44">
        <v>228</v>
      </c>
      <c r="E37" s="44">
        <v>12394</v>
      </c>
      <c r="F37" s="259">
        <f t="shared" si="0"/>
        <v>1.8395998063579153E-2</v>
      </c>
    </row>
    <row r="38" spans="1:6" x14ac:dyDescent="0.2">
      <c r="A38" s="446"/>
      <c r="B38" s="55" t="s">
        <v>141</v>
      </c>
      <c r="C38" s="55" t="s">
        <v>46</v>
      </c>
      <c r="D38" s="44">
        <v>1859</v>
      </c>
      <c r="E38" s="44">
        <v>35120</v>
      </c>
      <c r="F38" s="259">
        <f t="shared" si="0"/>
        <v>5.2932801822323461E-2</v>
      </c>
    </row>
    <row r="39" spans="1:6" x14ac:dyDescent="0.2">
      <c r="A39" s="285" t="s">
        <v>14</v>
      </c>
      <c r="B39" s="357" t="s">
        <v>421</v>
      </c>
      <c r="C39" s="55" t="s">
        <v>21</v>
      </c>
      <c r="D39" s="44">
        <v>1415</v>
      </c>
      <c r="E39" s="44">
        <v>22464</v>
      </c>
      <c r="F39" s="259">
        <f t="shared" si="0"/>
        <v>6.2989672364672358E-2</v>
      </c>
    </row>
    <row r="40" spans="1:6" x14ac:dyDescent="0.2">
      <c r="A40" s="446" t="s">
        <v>8</v>
      </c>
      <c r="B40" s="55" t="s">
        <v>380</v>
      </c>
      <c r="C40" s="55" t="s">
        <v>60</v>
      </c>
      <c r="D40" s="44">
        <v>3952</v>
      </c>
      <c r="E40" s="44">
        <v>41677</v>
      </c>
      <c r="F40" s="259">
        <f t="shared" si="0"/>
        <v>9.4824483528085035E-2</v>
      </c>
    </row>
    <row r="41" spans="1:6" x14ac:dyDescent="0.2">
      <c r="A41" s="446"/>
      <c r="B41" s="55" t="s">
        <v>142</v>
      </c>
      <c r="C41" s="55" t="s">
        <v>38</v>
      </c>
      <c r="D41" s="44">
        <v>1142</v>
      </c>
      <c r="E41" s="44">
        <v>25842</v>
      </c>
      <c r="F41" s="259">
        <f t="shared" si="0"/>
        <v>4.41916260351366E-2</v>
      </c>
    </row>
    <row r="42" spans="1:6" x14ac:dyDescent="0.2">
      <c r="A42" s="446"/>
      <c r="B42" s="55" t="s">
        <v>143</v>
      </c>
      <c r="C42" s="55" t="s">
        <v>39</v>
      </c>
      <c r="D42" s="44">
        <v>117</v>
      </c>
      <c r="E42" s="44">
        <v>17152</v>
      </c>
      <c r="F42" s="259">
        <f t="shared" si="0"/>
        <v>6.8213619402985072E-3</v>
      </c>
    </row>
    <row r="43" spans="1:6" x14ac:dyDescent="0.2">
      <c r="A43" s="446"/>
      <c r="B43" s="55" t="s">
        <v>381</v>
      </c>
      <c r="C43" s="55" t="s">
        <v>40</v>
      </c>
      <c r="D43" s="44">
        <v>297</v>
      </c>
      <c r="E43" s="44">
        <v>31125</v>
      </c>
      <c r="F43" s="259">
        <f t="shared" si="0"/>
        <v>9.5421686746987953E-3</v>
      </c>
    </row>
    <row r="44" spans="1:6" x14ac:dyDescent="0.2">
      <c r="A44" s="446"/>
      <c r="B44" s="55" t="s">
        <v>382</v>
      </c>
      <c r="C44" s="55" t="s">
        <v>41</v>
      </c>
      <c r="D44" s="44">
        <v>157</v>
      </c>
      <c r="E44" s="44">
        <v>16005</v>
      </c>
      <c r="F44" s="259">
        <f t="shared" si="0"/>
        <v>9.8094345517025922E-3</v>
      </c>
    </row>
    <row r="45" spans="1:6" x14ac:dyDescent="0.2">
      <c r="A45" s="446"/>
      <c r="B45" s="55" t="s">
        <v>144</v>
      </c>
      <c r="C45" s="55" t="s">
        <v>42</v>
      </c>
      <c r="D45" s="44">
        <v>2005</v>
      </c>
      <c r="E45" s="44">
        <v>28889</v>
      </c>
      <c r="F45" s="259">
        <f t="shared" si="0"/>
        <v>6.9403579217003006E-2</v>
      </c>
    </row>
    <row r="46" spans="1:6" x14ac:dyDescent="0.2">
      <c r="A46" s="446" t="s">
        <v>9</v>
      </c>
      <c r="B46" s="55" t="s">
        <v>383</v>
      </c>
      <c r="C46" s="55" t="s">
        <v>289</v>
      </c>
      <c r="D46" s="44">
        <v>3048</v>
      </c>
      <c r="E46" s="44">
        <v>26942</v>
      </c>
      <c r="F46" s="259">
        <f t="shared" si="0"/>
        <v>0.11313191299829263</v>
      </c>
    </row>
    <row r="47" spans="1:6" x14ac:dyDescent="0.2">
      <c r="A47" s="446"/>
      <c r="B47" s="55" t="s">
        <v>384</v>
      </c>
      <c r="C47" s="55" t="s">
        <v>43</v>
      </c>
      <c r="D47" s="44">
        <v>952</v>
      </c>
      <c r="E47" s="44">
        <v>22331</v>
      </c>
      <c r="F47" s="259">
        <f t="shared" si="0"/>
        <v>4.2631319690116881E-2</v>
      </c>
    </row>
    <row r="48" spans="1:6" x14ac:dyDescent="0.2">
      <c r="A48" s="446"/>
      <c r="B48" s="55" t="s">
        <v>145</v>
      </c>
      <c r="C48" s="55" t="s">
        <v>44</v>
      </c>
      <c r="D48" s="44">
        <v>103</v>
      </c>
      <c r="E48" s="44">
        <v>20400</v>
      </c>
      <c r="F48" s="259">
        <f t="shared" si="0"/>
        <v>5.049019607843137E-3</v>
      </c>
    </row>
    <row r="49" spans="1:6" x14ac:dyDescent="0.2">
      <c r="A49" s="446"/>
      <c r="B49" s="55" t="s">
        <v>146</v>
      </c>
      <c r="C49" s="55" t="s">
        <v>198</v>
      </c>
      <c r="D49" s="44">
        <v>0</v>
      </c>
      <c r="E49" s="44">
        <v>28950</v>
      </c>
      <c r="F49" s="259">
        <f t="shared" si="0"/>
        <v>0</v>
      </c>
    </row>
    <row r="50" spans="1:6" x14ac:dyDescent="0.2">
      <c r="A50" s="446" t="s">
        <v>151</v>
      </c>
      <c r="B50" s="55" t="s">
        <v>118</v>
      </c>
      <c r="C50" s="55" t="s">
        <v>217</v>
      </c>
      <c r="D50" s="44">
        <v>1587</v>
      </c>
      <c r="E50" s="44">
        <v>37983</v>
      </c>
      <c r="F50" s="259">
        <f t="shared" si="0"/>
        <v>4.17818497748993E-2</v>
      </c>
    </row>
    <row r="51" spans="1:6" x14ac:dyDescent="0.2">
      <c r="A51" s="446"/>
      <c r="B51" s="55" t="s">
        <v>161</v>
      </c>
      <c r="C51" s="55" t="s">
        <v>218</v>
      </c>
      <c r="D51" s="44">
        <v>154</v>
      </c>
      <c r="E51" s="44">
        <v>7218</v>
      </c>
      <c r="F51" s="259">
        <f t="shared" si="0"/>
        <v>2.1335550013854253E-2</v>
      </c>
    </row>
    <row r="52" spans="1:6" x14ac:dyDescent="0.2">
      <c r="A52" s="446"/>
      <c r="B52" s="55" t="s">
        <v>162</v>
      </c>
      <c r="C52" s="55" t="s">
        <v>219</v>
      </c>
      <c r="D52" s="44">
        <v>17</v>
      </c>
      <c r="E52" s="44">
        <v>6156</v>
      </c>
      <c r="F52" s="259">
        <f t="shared" si="0"/>
        <v>2.7615334632878491E-3</v>
      </c>
    </row>
    <row r="53" spans="1:6" x14ac:dyDescent="0.2">
      <c r="A53" s="195" t="s">
        <v>11</v>
      </c>
      <c r="B53" s="55" t="s">
        <v>462</v>
      </c>
      <c r="C53" s="55" t="s">
        <v>47</v>
      </c>
      <c r="D53" s="44">
        <v>2204</v>
      </c>
      <c r="E53" s="44">
        <v>40164</v>
      </c>
      <c r="F53" s="259">
        <f t="shared" si="0"/>
        <v>5.4875012448959266E-2</v>
      </c>
    </row>
    <row r="54" spans="1:6" x14ac:dyDescent="0.2">
      <c r="A54" s="447" t="s">
        <v>13</v>
      </c>
      <c r="B54" s="55" t="s">
        <v>385</v>
      </c>
      <c r="C54" s="55" t="s">
        <v>48</v>
      </c>
      <c r="D54" s="44">
        <v>1213</v>
      </c>
      <c r="E54" s="44">
        <v>52604</v>
      </c>
      <c r="F54" s="259">
        <f t="shared" si="0"/>
        <v>2.3059082959470761E-2</v>
      </c>
    </row>
    <row r="55" spans="1:6" x14ac:dyDescent="0.2">
      <c r="A55" s="448"/>
      <c r="B55" s="55" t="s">
        <v>386</v>
      </c>
      <c r="C55" s="55" t="s">
        <v>389</v>
      </c>
      <c r="D55" s="44">
        <v>252</v>
      </c>
      <c r="E55" s="44">
        <v>26890</v>
      </c>
      <c r="F55" s="259">
        <f t="shared" si="0"/>
        <v>9.3715135738192644E-3</v>
      </c>
    </row>
    <row r="56" spans="1:6" x14ac:dyDescent="0.2">
      <c r="A56" s="195" t="s">
        <v>12</v>
      </c>
      <c r="B56" s="357" t="s">
        <v>387</v>
      </c>
      <c r="C56" s="55" t="s">
        <v>49</v>
      </c>
      <c r="D56" s="44">
        <v>2932</v>
      </c>
      <c r="E56" s="44">
        <v>63682</v>
      </c>
      <c r="F56" s="259">
        <f t="shared" si="0"/>
        <v>4.6041267548129768E-2</v>
      </c>
    </row>
    <row r="57" spans="1:6" x14ac:dyDescent="0.2">
      <c r="A57" s="446" t="s">
        <v>152</v>
      </c>
      <c r="B57" s="369" t="s">
        <v>163</v>
      </c>
      <c r="C57" s="55" t="s">
        <v>164</v>
      </c>
      <c r="D57" s="44">
        <v>2080</v>
      </c>
      <c r="E57" s="44">
        <v>55072</v>
      </c>
      <c r="F57" s="259">
        <f t="shared" si="0"/>
        <v>3.7768739105171409E-2</v>
      </c>
    </row>
    <row r="58" spans="1:6" x14ac:dyDescent="0.2">
      <c r="A58" s="446"/>
      <c r="B58" s="55" t="s">
        <v>165</v>
      </c>
      <c r="C58" s="55" t="s">
        <v>166</v>
      </c>
      <c r="D58" s="44">
        <v>89</v>
      </c>
      <c r="E58" s="44">
        <v>4426</v>
      </c>
      <c r="F58" s="259">
        <f t="shared" si="0"/>
        <v>2.0108450067781291E-2</v>
      </c>
    </row>
    <row r="59" spans="1:6" x14ac:dyDescent="0.2">
      <c r="A59" s="446"/>
      <c r="B59" s="55" t="s">
        <v>167</v>
      </c>
      <c r="C59" s="55" t="s">
        <v>168</v>
      </c>
      <c r="D59" s="44">
        <v>196</v>
      </c>
      <c r="E59" s="44">
        <v>13510</v>
      </c>
      <c r="F59" s="259">
        <f t="shared" si="0"/>
        <v>1.4507772020725389E-2</v>
      </c>
    </row>
    <row r="60" spans="1:6" x14ac:dyDescent="0.2">
      <c r="A60" s="446"/>
      <c r="B60" s="55" t="s">
        <v>169</v>
      </c>
      <c r="C60" s="55" t="s">
        <v>170</v>
      </c>
      <c r="D60" s="44">
        <v>0</v>
      </c>
      <c r="E60" s="44">
        <v>2671</v>
      </c>
      <c r="F60" s="259">
        <f t="shared" si="0"/>
        <v>0</v>
      </c>
    </row>
    <row r="61" spans="1:6" x14ac:dyDescent="0.2">
      <c r="A61" s="446"/>
      <c r="B61" s="55" t="s">
        <v>335</v>
      </c>
      <c r="C61" s="55" t="s">
        <v>336</v>
      </c>
      <c r="D61" s="44">
        <v>463</v>
      </c>
      <c r="E61" s="44">
        <v>14912</v>
      </c>
      <c r="F61" s="259">
        <f t="shared" si="0"/>
        <v>3.104881974248927E-2</v>
      </c>
    </row>
    <row r="62" spans="1:6" x14ac:dyDescent="0.2">
      <c r="A62" s="379" t="s">
        <v>423</v>
      </c>
      <c r="B62" s="55">
        <v>91500</v>
      </c>
      <c r="C62" s="55" t="s">
        <v>419</v>
      </c>
      <c r="D62" s="44">
        <v>303</v>
      </c>
      <c r="E62" s="44">
        <v>11615</v>
      </c>
      <c r="F62" s="259">
        <f t="shared" si="0"/>
        <v>2.6086956521739129E-2</v>
      </c>
    </row>
    <row r="63" spans="1:6" x14ac:dyDescent="0.2">
      <c r="A63" s="195" t="s">
        <v>153</v>
      </c>
      <c r="B63" s="55" t="s">
        <v>125</v>
      </c>
      <c r="C63" s="55" t="s">
        <v>126</v>
      </c>
      <c r="D63" s="44">
        <v>2789</v>
      </c>
      <c r="E63" s="44">
        <v>37681</v>
      </c>
      <c r="F63" s="259">
        <f>D63/E63</f>
        <v>7.4016082375733122E-2</v>
      </c>
    </row>
    <row r="64" spans="1:6" x14ac:dyDescent="0.2">
      <c r="A64" s="446" t="s">
        <v>15</v>
      </c>
      <c r="B64" s="55" t="s">
        <v>115</v>
      </c>
      <c r="C64" s="55" t="s">
        <v>172</v>
      </c>
      <c r="D64" s="44">
        <v>5248</v>
      </c>
      <c r="E64" s="44">
        <v>35482</v>
      </c>
      <c r="F64" s="259">
        <f>D64/E64</f>
        <v>0.14790598049715348</v>
      </c>
    </row>
    <row r="65" spans="1:6" ht="13.5" thickBot="1" x14ac:dyDescent="0.25">
      <c r="A65" s="447"/>
      <c r="B65" s="56" t="s">
        <v>173</v>
      </c>
      <c r="C65" s="56" t="s">
        <v>174</v>
      </c>
      <c r="D65" s="45">
        <v>14</v>
      </c>
      <c r="E65" s="45">
        <v>858</v>
      </c>
      <c r="F65" s="260">
        <f>D65/E65</f>
        <v>1.6317016317016316E-2</v>
      </c>
    </row>
    <row r="66" spans="1:6" ht="13.5" thickBot="1" x14ac:dyDescent="0.25">
      <c r="A66" s="443" t="s">
        <v>154</v>
      </c>
      <c r="B66" s="444"/>
      <c r="C66" s="445"/>
      <c r="D66" s="220">
        <v>62603</v>
      </c>
      <c r="E66" s="220">
        <v>1406185</v>
      </c>
      <c r="F66" s="263">
        <f>D66/E66</f>
        <v>4.4519746690513694E-2</v>
      </c>
    </row>
  </sheetData>
  <mergeCells count="15">
    <mergeCell ref="A25:A29"/>
    <mergeCell ref="A4:F4"/>
    <mergeCell ref="A2:F2"/>
    <mergeCell ref="A9:A16"/>
    <mergeCell ref="A17:A21"/>
    <mergeCell ref="A23:A24"/>
    <mergeCell ref="A66:C66"/>
    <mergeCell ref="A64:A65"/>
    <mergeCell ref="A30:A34"/>
    <mergeCell ref="A35:A38"/>
    <mergeCell ref="A40:A45"/>
    <mergeCell ref="A46:A49"/>
    <mergeCell ref="A50:A52"/>
    <mergeCell ref="A57:A61"/>
    <mergeCell ref="A54:A55"/>
  </mergeCells>
  <phoneticPr fontId="5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8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5"/>
  <sheetViews>
    <sheetView zoomScaleNormal="100" zoomScaleSheetLayoutView="80" workbookViewId="0">
      <pane xSplit="3" ySplit="10" topLeftCell="D53" activePane="bottomRight" state="frozenSplit"/>
      <selection pane="topRight" activeCell="C1" sqref="C1"/>
      <selection pane="bottomLeft" activeCell="A13" sqref="A13"/>
      <selection pane="bottomRight" activeCell="B66" sqref="B66"/>
    </sheetView>
  </sheetViews>
  <sheetFormatPr defaultRowHeight="12.75" x14ac:dyDescent="0.2"/>
  <cols>
    <col min="1" max="1" width="25.42578125" customWidth="1"/>
    <col min="3" max="3" width="31.85546875" bestFit="1" customWidth="1"/>
    <col min="4" max="4" width="8.140625" bestFit="1" customWidth="1"/>
    <col min="5" max="5" width="7.85546875" style="70" bestFit="1" customWidth="1"/>
    <col min="6" max="6" width="7.140625" bestFit="1" customWidth="1"/>
    <col min="7" max="7" width="6.7109375" style="70" bestFit="1" customWidth="1"/>
    <col min="8" max="8" width="7.140625" bestFit="1" customWidth="1"/>
    <col min="9" max="9" width="6.7109375" style="70" bestFit="1" customWidth="1"/>
    <col min="10" max="10" width="9.85546875" bestFit="1" customWidth="1"/>
    <col min="11" max="11" width="7.85546875" style="70" bestFit="1" customWidth="1"/>
    <col min="12" max="12" width="6" bestFit="1" customWidth="1"/>
    <col min="13" max="13" width="8.5703125" style="70" customWidth="1"/>
    <col min="14" max="14" width="5.28515625" customWidth="1"/>
    <col min="15" max="15" width="7.5703125" style="70" customWidth="1"/>
    <col min="16" max="16" width="5.42578125" customWidth="1"/>
    <col min="17" max="17" width="8.7109375" style="70" customWidth="1"/>
    <col min="18" max="18" width="7.140625" bestFit="1" customWidth="1"/>
    <col min="19" max="19" width="7.85546875" style="70" bestFit="1" customWidth="1"/>
    <col min="20" max="20" width="9.5703125" customWidth="1"/>
  </cols>
  <sheetData>
    <row r="1" spans="1:20" x14ac:dyDescent="0.2">
      <c r="A1" s="3"/>
      <c r="B1" s="3"/>
      <c r="C1" s="3"/>
    </row>
    <row r="2" spans="1:20" x14ac:dyDescent="0.2">
      <c r="A2" s="424" t="s">
        <v>461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4"/>
      <c r="P2" s="424"/>
      <c r="Q2" s="424"/>
      <c r="R2" s="424"/>
      <c r="S2" s="424"/>
      <c r="T2" s="424"/>
    </row>
    <row r="3" spans="1:20" x14ac:dyDescent="0.2">
      <c r="A3" s="3"/>
      <c r="B3" s="11"/>
      <c r="C3" s="11"/>
    </row>
    <row r="4" spans="1:20" x14ac:dyDescent="0.2">
      <c r="A4" s="424" t="s">
        <v>61</v>
      </c>
      <c r="B4" s="424"/>
      <c r="C4" s="424"/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24"/>
    </row>
    <row r="6" spans="1:20" x14ac:dyDescent="0.2">
      <c r="A6" s="1" t="s">
        <v>272</v>
      </c>
    </row>
    <row r="8" spans="1:20" ht="13.5" thickBot="1" x14ac:dyDescent="0.25">
      <c r="A8" s="3"/>
      <c r="B8" s="3"/>
      <c r="C8" s="3"/>
    </row>
    <row r="9" spans="1:20" ht="27" customHeight="1" thickBot="1" x14ac:dyDescent="0.25">
      <c r="A9" s="211"/>
      <c r="B9" s="212"/>
      <c r="C9" s="210"/>
      <c r="D9" s="462" t="s">
        <v>78</v>
      </c>
      <c r="E9" s="463"/>
      <c r="F9" s="463" t="s">
        <v>79</v>
      </c>
      <c r="G9" s="463"/>
      <c r="H9" s="463" t="s">
        <v>80</v>
      </c>
      <c r="I9" s="463"/>
      <c r="J9" s="463" t="s">
        <v>72</v>
      </c>
      <c r="K9" s="463"/>
      <c r="L9" s="463" t="s">
        <v>183</v>
      </c>
      <c r="M9" s="463"/>
      <c r="N9" s="463" t="s">
        <v>184</v>
      </c>
      <c r="O9" s="463"/>
      <c r="P9" s="463" t="s">
        <v>182</v>
      </c>
      <c r="Q9" s="463"/>
      <c r="R9" s="463" t="s">
        <v>181</v>
      </c>
      <c r="S9" s="463"/>
      <c r="T9" s="460" t="s">
        <v>64</v>
      </c>
    </row>
    <row r="10" spans="1:20" ht="13.5" thickBot="1" x14ac:dyDescent="0.25">
      <c r="A10" s="213" t="s">
        <v>7</v>
      </c>
      <c r="B10" s="214" t="s">
        <v>16</v>
      </c>
      <c r="C10" s="215" t="s">
        <v>57</v>
      </c>
      <c r="D10" s="205" t="s">
        <v>199</v>
      </c>
      <c r="E10" s="206" t="s">
        <v>53</v>
      </c>
      <c r="F10" s="207" t="s">
        <v>199</v>
      </c>
      <c r="G10" s="206" t="s">
        <v>53</v>
      </c>
      <c r="H10" s="207" t="s">
        <v>199</v>
      </c>
      <c r="I10" s="206" t="s">
        <v>53</v>
      </c>
      <c r="J10" s="207" t="s">
        <v>199</v>
      </c>
      <c r="K10" s="206" t="s">
        <v>53</v>
      </c>
      <c r="L10" s="207" t="s">
        <v>199</v>
      </c>
      <c r="M10" s="206" t="s">
        <v>53</v>
      </c>
      <c r="N10" s="207" t="s">
        <v>199</v>
      </c>
      <c r="O10" s="206" t="s">
        <v>53</v>
      </c>
      <c r="P10" s="207" t="s">
        <v>199</v>
      </c>
      <c r="Q10" s="206" t="s">
        <v>53</v>
      </c>
      <c r="R10" s="207" t="s">
        <v>199</v>
      </c>
      <c r="S10" s="206" t="s">
        <v>53</v>
      </c>
      <c r="T10" s="461"/>
    </row>
    <row r="11" spans="1:20" ht="15" customHeight="1" x14ac:dyDescent="0.2">
      <c r="A11" s="453" t="s">
        <v>316</v>
      </c>
      <c r="B11" s="408" t="s">
        <v>420</v>
      </c>
      <c r="C11" s="181" t="s">
        <v>59</v>
      </c>
      <c r="D11" s="43">
        <v>8280</v>
      </c>
      <c r="E11" s="350">
        <v>39.693190000000001</v>
      </c>
      <c r="F11" s="43">
        <v>112</v>
      </c>
      <c r="G11" s="350">
        <v>0.53691</v>
      </c>
      <c r="H11" s="43">
        <v>692</v>
      </c>
      <c r="I11" s="350">
        <v>3.3173499999999998</v>
      </c>
      <c r="J11" s="43">
        <v>11661</v>
      </c>
      <c r="K11" s="350">
        <v>55.901249999999997</v>
      </c>
      <c r="L11" s="43">
        <v>0</v>
      </c>
      <c r="M11" s="350">
        <v>0</v>
      </c>
      <c r="N11" s="43">
        <v>7</v>
      </c>
      <c r="O11" s="350">
        <v>3.356E-2</v>
      </c>
      <c r="P11" s="43">
        <v>1</v>
      </c>
      <c r="Q11" s="350">
        <v>4.79E-3</v>
      </c>
      <c r="R11" s="43">
        <v>107</v>
      </c>
      <c r="S11" s="350">
        <v>0.51293999999999995</v>
      </c>
      <c r="T11" s="289">
        <v>20860</v>
      </c>
    </row>
    <row r="12" spans="1:20" ht="15" customHeight="1" x14ac:dyDescent="0.2">
      <c r="A12" s="452"/>
      <c r="B12" s="133" t="s">
        <v>120</v>
      </c>
      <c r="C12" s="133" t="s">
        <v>22</v>
      </c>
      <c r="D12" s="44">
        <v>142</v>
      </c>
      <c r="E12" s="348">
        <v>0.28143000000000001</v>
      </c>
      <c r="F12" s="44">
        <v>17</v>
      </c>
      <c r="G12" s="348">
        <v>3.3689999999999998E-2</v>
      </c>
      <c r="H12" s="44">
        <v>50</v>
      </c>
      <c r="I12" s="348">
        <v>9.9099999999999994E-2</v>
      </c>
      <c r="J12" s="44">
        <v>50232</v>
      </c>
      <c r="K12" s="348">
        <v>99.556049999999999</v>
      </c>
      <c r="L12" s="44">
        <v>0</v>
      </c>
      <c r="M12" s="348">
        <v>0</v>
      </c>
      <c r="N12" s="44">
        <v>1</v>
      </c>
      <c r="O12" s="348">
        <v>1.98E-3</v>
      </c>
      <c r="P12" s="44">
        <v>0</v>
      </c>
      <c r="Q12" s="348">
        <v>0</v>
      </c>
      <c r="R12" s="44">
        <v>14</v>
      </c>
      <c r="S12" s="348">
        <v>2.775E-2</v>
      </c>
      <c r="T12" s="169">
        <v>50456</v>
      </c>
    </row>
    <row r="13" spans="1:20" ht="15" customHeight="1" x14ac:dyDescent="0.2">
      <c r="A13" s="452"/>
      <c r="B13" s="133" t="s">
        <v>121</v>
      </c>
      <c r="C13" s="133" t="s">
        <v>31</v>
      </c>
      <c r="D13" s="44">
        <v>5192</v>
      </c>
      <c r="E13" s="348">
        <v>15.114990000000001</v>
      </c>
      <c r="F13" s="44">
        <v>98</v>
      </c>
      <c r="G13" s="348">
        <v>0.2853</v>
      </c>
      <c r="H13" s="44">
        <v>473</v>
      </c>
      <c r="I13" s="348">
        <v>1.377</v>
      </c>
      <c r="J13" s="44">
        <v>28544</v>
      </c>
      <c r="K13" s="348">
        <v>83.097530000000006</v>
      </c>
      <c r="L13" s="44">
        <v>5</v>
      </c>
      <c r="M13" s="348">
        <v>1.456E-2</v>
      </c>
      <c r="N13" s="44">
        <v>1</v>
      </c>
      <c r="O13" s="348">
        <v>2.9099999999999998E-3</v>
      </c>
      <c r="P13" s="44">
        <v>0</v>
      </c>
      <c r="Q13" s="348">
        <v>0</v>
      </c>
      <c r="R13" s="44">
        <v>37</v>
      </c>
      <c r="S13" s="348">
        <v>0.10771</v>
      </c>
      <c r="T13" s="169">
        <v>34350</v>
      </c>
    </row>
    <row r="14" spans="1:20" ht="15" customHeight="1" x14ac:dyDescent="0.2">
      <c r="A14" s="452"/>
      <c r="B14" s="133" t="s">
        <v>111</v>
      </c>
      <c r="C14" s="133" t="s">
        <v>32</v>
      </c>
      <c r="D14" s="44">
        <v>1734</v>
      </c>
      <c r="E14" s="348">
        <v>6.5263999999999998</v>
      </c>
      <c r="F14" s="44">
        <v>143</v>
      </c>
      <c r="G14" s="348">
        <v>0.53822000000000003</v>
      </c>
      <c r="H14" s="44">
        <v>477</v>
      </c>
      <c r="I14" s="348">
        <v>1.7953300000000001</v>
      </c>
      <c r="J14" s="44">
        <v>24033</v>
      </c>
      <c r="K14" s="348">
        <v>90.455039999999997</v>
      </c>
      <c r="L14" s="44">
        <v>0</v>
      </c>
      <c r="M14" s="348">
        <v>0</v>
      </c>
      <c r="N14" s="44">
        <v>1</v>
      </c>
      <c r="O14" s="348">
        <v>3.7599999999999999E-3</v>
      </c>
      <c r="P14" s="44">
        <v>0</v>
      </c>
      <c r="Q14" s="348">
        <v>0</v>
      </c>
      <c r="R14" s="44">
        <v>181</v>
      </c>
      <c r="S14" s="348">
        <v>0.68125000000000002</v>
      </c>
      <c r="T14" s="169">
        <v>26569</v>
      </c>
    </row>
    <row r="15" spans="1:20" ht="15" customHeight="1" x14ac:dyDescent="0.2">
      <c r="A15" s="452"/>
      <c r="B15" s="133" t="s">
        <v>122</v>
      </c>
      <c r="C15" s="133" t="s">
        <v>33</v>
      </c>
      <c r="D15" s="44">
        <v>2191</v>
      </c>
      <c r="E15" s="348">
        <v>12.186439999999999</v>
      </c>
      <c r="F15" s="44">
        <v>28</v>
      </c>
      <c r="G15" s="348">
        <v>0.15573999999999999</v>
      </c>
      <c r="H15" s="44">
        <v>356</v>
      </c>
      <c r="I15" s="348">
        <v>1.9800899999999999</v>
      </c>
      <c r="J15" s="44">
        <v>15203</v>
      </c>
      <c r="K15" s="348">
        <v>84.559759999999997</v>
      </c>
      <c r="L15" s="44">
        <v>13</v>
      </c>
      <c r="M15" s="348">
        <v>7.2309999999999999E-2</v>
      </c>
      <c r="N15" s="44">
        <v>0</v>
      </c>
      <c r="O15" s="348">
        <v>0</v>
      </c>
      <c r="P15" s="44">
        <v>0</v>
      </c>
      <c r="Q15" s="348">
        <v>0</v>
      </c>
      <c r="R15" s="44">
        <v>188</v>
      </c>
      <c r="S15" s="348">
        <v>1.04566</v>
      </c>
      <c r="T15" s="169">
        <v>17979</v>
      </c>
    </row>
    <row r="16" spans="1:20" ht="15" customHeight="1" x14ac:dyDescent="0.2">
      <c r="A16" s="452"/>
      <c r="B16" s="133" t="s">
        <v>123</v>
      </c>
      <c r="C16" s="133" t="s">
        <v>34</v>
      </c>
      <c r="D16" s="44">
        <v>895</v>
      </c>
      <c r="E16" s="348">
        <v>4.2696300000000003</v>
      </c>
      <c r="F16" s="44">
        <v>1</v>
      </c>
      <c r="G16" s="348">
        <v>4.7699999999999999E-3</v>
      </c>
      <c r="H16" s="44">
        <v>196</v>
      </c>
      <c r="I16" s="348">
        <v>0.93503000000000003</v>
      </c>
      <c r="J16" s="44">
        <v>19830</v>
      </c>
      <c r="K16" s="348">
        <v>94.59975</v>
      </c>
      <c r="L16" s="44">
        <v>0</v>
      </c>
      <c r="M16" s="348">
        <v>0</v>
      </c>
      <c r="N16" s="44">
        <v>0</v>
      </c>
      <c r="O16" s="348">
        <v>0</v>
      </c>
      <c r="P16" s="44">
        <v>2</v>
      </c>
      <c r="Q16" s="348">
        <v>9.5399999999999999E-3</v>
      </c>
      <c r="R16" s="44">
        <v>38</v>
      </c>
      <c r="S16" s="348">
        <v>0.18128</v>
      </c>
      <c r="T16" s="169">
        <v>20962</v>
      </c>
    </row>
    <row r="17" spans="1:20" ht="15" customHeight="1" x14ac:dyDescent="0.2">
      <c r="A17" s="452"/>
      <c r="B17" s="133" t="s">
        <v>124</v>
      </c>
      <c r="C17" s="133" t="s">
        <v>37</v>
      </c>
      <c r="D17" s="44">
        <v>3903</v>
      </c>
      <c r="E17" s="348">
        <v>22.79523</v>
      </c>
      <c r="F17" s="44">
        <v>19</v>
      </c>
      <c r="G17" s="348">
        <v>0.11097</v>
      </c>
      <c r="H17" s="44">
        <v>443</v>
      </c>
      <c r="I17" s="348">
        <v>2.58731</v>
      </c>
      <c r="J17" s="44">
        <v>12667</v>
      </c>
      <c r="K17" s="348">
        <v>73.980840000000001</v>
      </c>
      <c r="L17" s="44">
        <v>6</v>
      </c>
      <c r="M17" s="348">
        <v>3.5040000000000002E-2</v>
      </c>
      <c r="N17" s="44">
        <v>6</v>
      </c>
      <c r="O17" s="348">
        <v>3.5040000000000002E-2</v>
      </c>
      <c r="P17" s="44">
        <v>0</v>
      </c>
      <c r="Q17" s="348">
        <v>0</v>
      </c>
      <c r="R17" s="44">
        <v>78</v>
      </c>
      <c r="S17" s="348">
        <v>0.45555000000000001</v>
      </c>
      <c r="T17" s="169">
        <v>17122</v>
      </c>
    </row>
    <row r="18" spans="1:20" ht="15" customHeight="1" x14ac:dyDescent="0.2">
      <c r="A18" s="452"/>
      <c r="B18" s="133" t="s">
        <v>374</v>
      </c>
      <c r="C18" s="133" t="s">
        <v>58</v>
      </c>
      <c r="D18" s="44">
        <v>5312</v>
      </c>
      <c r="E18" s="348">
        <v>26.84862</v>
      </c>
      <c r="F18" s="44">
        <v>21</v>
      </c>
      <c r="G18" s="348">
        <v>0.10614</v>
      </c>
      <c r="H18" s="44">
        <v>265</v>
      </c>
      <c r="I18" s="348">
        <v>1.3393999999999999</v>
      </c>
      <c r="J18" s="44">
        <v>14154</v>
      </c>
      <c r="K18" s="348">
        <v>71.53904</v>
      </c>
      <c r="L18" s="44">
        <v>0</v>
      </c>
      <c r="M18" s="348">
        <v>0</v>
      </c>
      <c r="N18" s="44">
        <v>0</v>
      </c>
      <c r="O18" s="348">
        <v>0</v>
      </c>
      <c r="P18" s="44">
        <v>0</v>
      </c>
      <c r="Q18" s="348">
        <v>0</v>
      </c>
      <c r="R18" s="44">
        <v>33</v>
      </c>
      <c r="S18" s="348">
        <v>0.16678999999999999</v>
      </c>
      <c r="T18" s="169">
        <v>19785</v>
      </c>
    </row>
    <row r="19" spans="1:20" ht="15" x14ac:dyDescent="0.25">
      <c r="A19" s="450" t="s">
        <v>317</v>
      </c>
      <c r="B19" s="451"/>
      <c r="C19" s="451"/>
      <c r="D19" s="287">
        <v>27649</v>
      </c>
      <c r="E19" s="358">
        <v>13.28749</v>
      </c>
      <c r="F19" s="287">
        <v>439</v>
      </c>
      <c r="G19" s="358">
        <v>0.21096999999999999</v>
      </c>
      <c r="H19" s="287">
        <v>2952</v>
      </c>
      <c r="I19" s="358">
        <v>1.41866</v>
      </c>
      <c r="J19" s="287">
        <v>176324</v>
      </c>
      <c r="K19" s="358">
        <v>84.737340000000003</v>
      </c>
      <c r="L19" s="287">
        <v>24</v>
      </c>
      <c r="M19" s="358">
        <v>1.153E-2</v>
      </c>
      <c r="N19" s="287">
        <v>16</v>
      </c>
      <c r="O19" s="358">
        <v>7.6899999999999998E-3</v>
      </c>
      <c r="P19" s="287">
        <v>3</v>
      </c>
      <c r="Q19" s="358">
        <v>1.4400000000000001E-3</v>
      </c>
      <c r="R19" s="287">
        <v>676</v>
      </c>
      <c r="S19" s="358">
        <v>0.32486999999999999</v>
      </c>
      <c r="T19" s="290">
        <v>208083</v>
      </c>
    </row>
    <row r="20" spans="1:20" ht="15" customHeight="1" x14ac:dyDescent="0.2">
      <c r="A20" s="452" t="s">
        <v>318</v>
      </c>
      <c r="B20" s="133" t="s">
        <v>375</v>
      </c>
      <c r="C20" s="133" t="s">
        <v>30</v>
      </c>
      <c r="D20" s="44">
        <v>12060</v>
      </c>
      <c r="E20" s="348">
        <v>28.02956</v>
      </c>
      <c r="F20" s="44">
        <v>414</v>
      </c>
      <c r="G20" s="348">
        <v>0.96221000000000001</v>
      </c>
      <c r="H20" s="44">
        <v>961</v>
      </c>
      <c r="I20" s="348">
        <v>2.23353</v>
      </c>
      <c r="J20" s="44">
        <v>29206</v>
      </c>
      <c r="K20" s="348">
        <v>67.879890000000003</v>
      </c>
      <c r="L20" s="44">
        <v>8</v>
      </c>
      <c r="M20" s="348">
        <v>1.8589999999999999E-2</v>
      </c>
      <c r="N20" s="44">
        <v>3</v>
      </c>
      <c r="O20" s="348">
        <v>6.9699999999999996E-3</v>
      </c>
      <c r="P20" s="44">
        <v>0</v>
      </c>
      <c r="Q20" s="348">
        <v>0</v>
      </c>
      <c r="R20" s="44">
        <v>374</v>
      </c>
      <c r="S20" s="348">
        <v>0.86924000000000001</v>
      </c>
      <c r="T20" s="169">
        <v>43026</v>
      </c>
    </row>
    <row r="21" spans="1:20" ht="15" customHeight="1" x14ac:dyDescent="0.2">
      <c r="A21" s="452"/>
      <c r="B21" s="133" t="s">
        <v>376</v>
      </c>
      <c r="C21" s="133" t="s">
        <v>377</v>
      </c>
      <c r="D21" s="44">
        <v>332</v>
      </c>
      <c r="E21" s="348">
        <v>1.6755</v>
      </c>
      <c r="F21" s="44">
        <v>44</v>
      </c>
      <c r="G21" s="348">
        <v>0.22205</v>
      </c>
      <c r="H21" s="44">
        <v>114</v>
      </c>
      <c r="I21" s="348">
        <v>0.57532000000000005</v>
      </c>
      <c r="J21" s="44">
        <v>18984</v>
      </c>
      <c r="K21" s="348">
        <v>95.806209999999993</v>
      </c>
      <c r="L21" s="44">
        <v>4</v>
      </c>
      <c r="M21" s="348">
        <v>2.019E-2</v>
      </c>
      <c r="N21" s="44">
        <v>1</v>
      </c>
      <c r="O21" s="348">
        <v>5.0499999999999998E-3</v>
      </c>
      <c r="P21" s="44">
        <v>0</v>
      </c>
      <c r="Q21" s="348">
        <v>0</v>
      </c>
      <c r="R21" s="44">
        <v>336</v>
      </c>
      <c r="S21" s="348">
        <v>1.6956899999999999</v>
      </c>
      <c r="T21" s="169">
        <v>19815</v>
      </c>
    </row>
    <row r="22" spans="1:20" ht="15" customHeight="1" x14ac:dyDescent="0.2">
      <c r="A22" s="452"/>
      <c r="B22" s="133" t="s">
        <v>116</v>
      </c>
      <c r="C22" s="133" t="s">
        <v>35</v>
      </c>
      <c r="D22" s="44">
        <v>4511</v>
      </c>
      <c r="E22" s="348">
        <v>21.607510000000001</v>
      </c>
      <c r="F22" s="44">
        <v>84</v>
      </c>
      <c r="G22" s="348">
        <v>0.40236</v>
      </c>
      <c r="H22" s="44">
        <v>354</v>
      </c>
      <c r="I22" s="348">
        <v>1.6956500000000001</v>
      </c>
      <c r="J22" s="44">
        <v>15473</v>
      </c>
      <c r="K22" s="348">
        <v>74.115049999999997</v>
      </c>
      <c r="L22" s="44">
        <v>6</v>
      </c>
      <c r="M22" s="348">
        <v>2.8740000000000002E-2</v>
      </c>
      <c r="N22" s="44">
        <v>2</v>
      </c>
      <c r="O22" s="348">
        <v>9.58E-3</v>
      </c>
      <c r="P22" s="44">
        <v>0</v>
      </c>
      <c r="Q22" s="348">
        <v>0</v>
      </c>
      <c r="R22" s="44">
        <v>447</v>
      </c>
      <c r="S22" s="348">
        <v>2.1411099999999998</v>
      </c>
      <c r="T22" s="169">
        <v>20877</v>
      </c>
    </row>
    <row r="23" spans="1:20" ht="15" customHeight="1" x14ac:dyDescent="0.2">
      <c r="A23" s="452"/>
      <c r="B23" s="133" t="s">
        <v>114</v>
      </c>
      <c r="C23" s="133" t="s">
        <v>45</v>
      </c>
      <c r="D23" s="44">
        <v>11796</v>
      </c>
      <c r="E23" s="348">
        <v>27.058769999999999</v>
      </c>
      <c r="F23" s="44">
        <v>65</v>
      </c>
      <c r="G23" s="348">
        <v>0.14910000000000001</v>
      </c>
      <c r="H23" s="44">
        <v>213</v>
      </c>
      <c r="I23" s="348">
        <v>0.48859999999999998</v>
      </c>
      <c r="J23" s="44">
        <v>30030</v>
      </c>
      <c r="K23" s="348">
        <v>68.885630000000006</v>
      </c>
      <c r="L23" s="44">
        <v>4</v>
      </c>
      <c r="M23" s="348">
        <v>9.1800000000000007E-3</v>
      </c>
      <c r="N23" s="44">
        <v>3</v>
      </c>
      <c r="O23" s="348">
        <v>6.8799999999999998E-3</v>
      </c>
      <c r="P23" s="44">
        <v>3</v>
      </c>
      <c r="Q23" s="348">
        <v>6.8799999999999998E-3</v>
      </c>
      <c r="R23" s="44">
        <v>1480</v>
      </c>
      <c r="S23" s="348">
        <v>3.3949600000000002</v>
      </c>
      <c r="T23" s="169">
        <v>43594</v>
      </c>
    </row>
    <row r="24" spans="1:20" ht="15" customHeight="1" x14ac:dyDescent="0.2">
      <c r="A24" s="452"/>
      <c r="B24" s="357" t="s">
        <v>408</v>
      </c>
      <c r="C24" s="55" t="s">
        <v>36</v>
      </c>
      <c r="D24" s="44">
        <v>11709</v>
      </c>
      <c r="E24" s="348">
        <v>17.023350000000001</v>
      </c>
      <c r="F24" s="44">
        <v>136</v>
      </c>
      <c r="G24" s="348">
        <v>0.19772999999999999</v>
      </c>
      <c r="H24" s="44">
        <v>464</v>
      </c>
      <c r="I24" s="348">
        <v>0.67459999999999998</v>
      </c>
      <c r="J24" s="44">
        <v>56415</v>
      </c>
      <c r="K24" s="348">
        <v>82.020009999999999</v>
      </c>
      <c r="L24" s="44">
        <v>3</v>
      </c>
      <c r="M24" s="348">
        <v>4.3600000000000002E-3</v>
      </c>
      <c r="N24" s="44">
        <v>2</v>
      </c>
      <c r="O24" s="348">
        <v>2.9099999999999998E-3</v>
      </c>
      <c r="P24" s="44">
        <v>0</v>
      </c>
      <c r="Q24" s="348">
        <v>0</v>
      </c>
      <c r="R24" s="44">
        <v>53</v>
      </c>
      <c r="S24" s="348">
        <v>7.7060000000000003E-2</v>
      </c>
      <c r="T24" s="169">
        <v>68782</v>
      </c>
    </row>
    <row r="25" spans="1:20" ht="15" x14ac:dyDescent="0.25">
      <c r="A25" s="450" t="s">
        <v>319</v>
      </c>
      <c r="B25" s="451"/>
      <c r="C25" s="451"/>
      <c r="D25" s="287">
        <v>40408</v>
      </c>
      <c r="E25" s="358">
        <v>20.606439999999999</v>
      </c>
      <c r="F25" s="287">
        <v>743</v>
      </c>
      <c r="G25" s="358">
        <v>0.37890000000000001</v>
      </c>
      <c r="H25" s="287">
        <v>2106</v>
      </c>
      <c r="I25" s="358">
        <v>1.0739700000000001</v>
      </c>
      <c r="J25" s="287">
        <v>150108</v>
      </c>
      <c r="K25" s="358">
        <v>76.549000000000007</v>
      </c>
      <c r="L25" s="287">
        <v>25</v>
      </c>
      <c r="M25" s="358">
        <v>1.2749999999999999E-2</v>
      </c>
      <c r="N25" s="287">
        <v>11</v>
      </c>
      <c r="O25" s="358">
        <v>5.6100000000000004E-3</v>
      </c>
      <c r="P25" s="287">
        <v>3</v>
      </c>
      <c r="Q25" s="358">
        <v>1.5299999999999999E-3</v>
      </c>
      <c r="R25" s="287">
        <v>2690</v>
      </c>
      <c r="S25" s="358">
        <v>1.3717900000000001</v>
      </c>
      <c r="T25" s="290">
        <v>196094</v>
      </c>
    </row>
    <row r="26" spans="1:20" ht="15" x14ac:dyDescent="0.25">
      <c r="A26" s="186" t="s">
        <v>320</v>
      </c>
      <c r="B26" s="133" t="s">
        <v>117</v>
      </c>
      <c r="C26" s="133" t="s">
        <v>29</v>
      </c>
      <c r="D26" s="44">
        <v>13817</v>
      </c>
      <c r="E26" s="348">
        <v>34.310049999999997</v>
      </c>
      <c r="F26" s="44">
        <v>8</v>
      </c>
      <c r="G26" s="348">
        <v>1.9869999999999999E-2</v>
      </c>
      <c r="H26" s="44">
        <v>473</v>
      </c>
      <c r="I26" s="348">
        <v>1.1745399999999999</v>
      </c>
      <c r="J26" s="44">
        <v>25345</v>
      </c>
      <c r="K26" s="348">
        <v>62.936109999999999</v>
      </c>
      <c r="L26" s="44">
        <v>1</v>
      </c>
      <c r="M26" s="348">
        <v>2.48E-3</v>
      </c>
      <c r="N26" s="44">
        <v>5</v>
      </c>
      <c r="O26" s="348">
        <v>1.242E-2</v>
      </c>
      <c r="P26" s="44">
        <v>0</v>
      </c>
      <c r="Q26" s="348">
        <v>0</v>
      </c>
      <c r="R26" s="44">
        <v>622</v>
      </c>
      <c r="S26" s="348">
        <v>1.54454</v>
      </c>
      <c r="T26" s="169">
        <v>40271</v>
      </c>
    </row>
    <row r="27" spans="1:20" ht="15" x14ac:dyDescent="0.25">
      <c r="A27" s="450" t="s">
        <v>321</v>
      </c>
      <c r="B27" s="451"/>
      <c r="C27" s="451"/>
      <c r="D27" s="287">
        <v>13817</v>
      </c>
      <c r="E27" s="358">
        <v>34.310049999999997</v>
      </c>
      <c r="F27" s="287">
        <v>8</v>
      </c>
      <c r="G27" s="358">
        <v>1.9869999999999999E-2</v>
      </c>
      <c r="H27" s="287">
        <v>473</v>
      </c>
      <c r="I27" s="358">
        <v>1.1745399999999999</v>
      </c>
      <c r="J27" s="287">
        <v>25345</v>
      </c>
      <c r="K27" s="358">
        <v>62.936109999999999</v>
      </c>
      <c r="L27" s="287">
        <v>1</v>
      </c>
      <c r="M27" s="358">
        <v>2.48E-3</v>
      </c>
      <c r="N27" s="287">
        <v>5</v>
      </c>
      <c r="O27" s="358">
        <v>1.242E-2</v>
      </c>
      <c r="P27" s="287">
        <v>0</v>
      </c>
      <c r="Q27" s="358">
        <v>0</v>
      </c>
      <c r="R27" s="287">
        <v>622</v>
      </c>
      <c r="S27" s="358">
        <v>1.54454</v>
      </c>
      <c r="T27" s="290">
        <v>40271</v>
      </c>
    </row>
    <row r="28" spans="1:20" ht="15" customHeight="1" x14ac:dyDescent="0.2">
      <c r="A28" s="452" t="s">
        <v>322</v>
      </c>
      <c r="B28" s="133" t="s">
        <v>127</v>
      </c>
      <c r="C28" s="133" t="s">
        <v>24</v>
      </c>
      <c r="D28" s="44">
        <v>4910</v>
      </c>
      <c r="E28" s="348">
        <v>26.827670000000001</v>
      </c>
      <c r="F28" s="44">
        <v>990</v>
      </c>
      <c r="G28" s="348">
        <v>5.4092399999999996</v>
      </c>
      <c r="H28" s="44">
        <v>541</v>
      </c>
      <c r="I28" s="348">
        <v>2.9559600000000001</v>
      </c>
      <c r="J28" s="44">
        <v>11611</v>
      </c>
      <c r="K28" s="348">
        <v>63.44115</v>
      </c>
      <c r="L28" s="44">
        <v>4</v>
      </c>
      <c r="M28" s="348">
        <v>2.1860000000000001E-2</v>
      </c>
      <c r="N28" s="44">
        <v>4</v>
      </c>
      <c r="O28" s="348">
        <v>2.1860000000000001E-2</v>
      </c>
      <c r="P28" s="44">
        <v>0</v>
      </c>
      <c r="Q28" s="348">
        <v>0</v>
      </c>
      <c r="R28" s="44">
        <v>242</v>
      </c>
      <c r="S28" s="348">
        <v>1.32226</v>
      </c>
      <c r="T28" s="169">
        <v>18302</v>
      </c>
    </row>
    <row r="29" spans="1:20" ht="15" customHeight="1" x14ac:dyDescent="0.2">
      <c r="A29" s="452"/>
      <c r="B29" s="133" t="s">
        <v>128</v>
      </c>
      <c r="C29" s="133" t="s">
        <v>391</v>
      </c>
      <c r="D29" s="44">
        <v>2691</v>
      </c>
      <c r="E29" s="348">
        <v>22.751100000000001</v>
      </c>
      <c r="F29" s="44">
        <v>55</v>
      </c>
      <c r="G29" s="348">
        <v>0.46500000000000002</v>
      </c>
      <c r="H29" s="44">
        <v>200</v>
      </c>
      <c r="I29" s="348">
        <v>1.6909000000000001</v>
      </c>
      <c r="J29" s="44">
        <v>8830</v>
      </c>
      <c r="K29" s="348">
        <v>74.653360000000006</v>
      </c>
      <c r="L29" s="44">
        <v>1</v>
      </c>
      <c r="M29" s="348">
        <v>8.4499999999999992E-3</v>
      </c>
      <c r="N29" s="44">
        <v>0</v>
      </c>
      <c r="O29" s="348">
        <v>0</v>
      </c>
      <c r="P29" s="44">
        <v>0</v>
      </c>
      <c r="Q29" s="348">
        <v>0</v>
      </c>
      <c r="R29" s="44">
        <v>51</v>
      </c>
      <c r="S29" s="348">
        <v>0.43118000000000001</v>
      </c>
      <c r="T29" s="169">
        <v>11828</v>
      </c>
    </row>
    <row r="30" spans="1:20" ht="15" x14ac:dyDescent="0.25">
      <c r="A30" s="450" t="s">
        <v>323</v>
      </c>
      <c r="B30" s="451"/>
      <c r="C30" s="451"/>
      <c r="D30" s="287">
        <v>7601</v>
      </c>
      <c r="E30" s="358">
        <v>25.227350000000001</v>
      </c>
      <c r="F30" s="287">
        <v>1045</v>
      </c>
      <c r="G30" s="358">
        <v>3.4683000000000002</v>
      </c>
      <c r="H30" s="287">
        <v>741</v>
      </c>
      <c r="I30" s="358">
        <v>2.4593400000000001</v>
      </c>
      <c r="J30" s="287">
        <v>20441</v>
      </c>
      <c r="K30" s="358">
        <v>67.842680000000001</v>
      </c>
      <c r="L30" s="287">
        <v>5</v>
      </c>
      <c r="M30" s="358">
        <v>1.6590000000000001E-2</v>
      </c>
      <c r="N30" s="287">
        <v>4</v>
      </c>
      <c r="O30" s="358">
        <v>1.328E-2</v>
      </c>
      <c r="P30" s="287">
        <v>0</v>
      </c>
      <c r="Q30" s="358">
        <v>0</v>
      </c>
      <c r="R30" s="287">
        <v>293</v>
      </c>
      <c r="S30" s="358">
        <v>0.97245000000000004</v>
      </c>
      <c r="T30" s="290">
        <v>30130</v>
      </c>
    </row>
    <row r="31" spans="1:20" ht="15" customHeight="1" x14ac:dyDescent="0.2">
      <c r="A31" s="452" t="s">
        <v>324</v>
      </c>
      <c r="B31" s="133" t="s">
        <v>129</v>
      </c>
      <c r="C31" s="133" t="s">
        <v>25</v>
      </c>
      <c r="D31" s="44">
        <v>4122</v>
      </c>
      <c r="E31" s="348">
        <v>24.034990000000001</v>
      </c>
      <c r="F31" s="44">
        <v>447</v>
      </c>
      <c r="G31" s="348">
        <v>2.6064099999999999</v>
      </c>
      <c r="H31" s="44">
        <v>77</v>
      </c>
      <c r="I31" s="348">
        <v>0.44897999999999999</v>
      </c>
      <c r="J31" s="44">
        <v>12444</v>
      </c>
      <c r="K31" s="348">
        <v>72.55977</v>
      </c>
      <c r="L31" s="44">
        <v>9</v>
      </c>
      <c r="M31" s="348">
        <v>5.2479999999999999E-2</v>
      </c>
      <c r="N31" s="44">
        <v>0</v>
      </c>
      <c r="O31" s="348">
        <v>0</v>
      </c>
      <c r="P31" s="44">
        <v>0</v>
      </c>
      <c r="Q31" s="348">
        <v>0</v>
      </c>
      <c r="R31" s="44">
        <v>51</v>
      </c>
      <c r="S31" s="348">
        <v>0.29737999999999998</v>
      </c>
      <c r="T31" s="169">
        <v>17150</v>
      </c>
    </row>
    <row r="32" spans="1:20" ht="15" customHeight="1" x14ac:dyDescent="0.2">
      <c r="A32" s="452"/>
      <c r="B32" s="133" t="s">
        <v>130</v>
      </c>
      <c r="C32" s="133" t="s">
        <v>105</v>
      </c>
      <c r="D32" s="44">
        <v>2616</v>
      </c>
      <c r="E32" s="348">
        <v>22.549779999999998</v>
      </c>
      <c r="F32" s="44">
        <v>125</v>
      </c>
      <c r="G32" s="348">
        <v>1.0774900000000001</v>
      </c>
      <c r="H32" s="44">
        <v>103</v>
      </c>
      <c r="I32" s="348">
        <v>0.88785000000000003</v>
      </c>
      <c r="J32" s="44">
        <v>8607</v>
      </c>
      <c r="K32" s="348">
        <v>74.191879999999998</v>
      </c>
      <c r="L32" s="44">
        <v>3</v>
      </c>
      <c r="M32" s="348">
        <v>2.5860000000000001E-2</v>
      </c>
      <c r="N32" s="44">
        <v>1</v>
      </c>
      <c r="O32" s="348">
        <v>8.6199999999999992E-3</v>
      </c>
      <c r="P32" s="44">
        <v>0</v>
      </c>
      <c r="Q32" s="348">
        <v>0</v>
      </c>
      <c r="R32" s="44">
        <v>146</v>
      </c>
      <c r="S32" s="348">
        <v>1.25851</v>
      </c>
      <c r="T32" s="169">
        <v>11601</v>
      </c>
    </row>
    <row r="33" spans="1:20" ht="15" customHeight="1" x14ac:dyDescent="0.2">
      <c r="A33" s="452"/>
      <c r="B33" s="133" t="s">
        <v>131</v>
      </c>
      <c r="C33" s="133" t="s">
        <v>27</v>
      </c>
      <c r="D33" s="44">
        <v>2259</v>
      </c>
      <c r="E33" s="348">
        <v>17.195709999999998</v>
      </c>
      <c r="F33" s="44">
        <v>300</v>
      </c>
      <c r="G33" s="348">
        <v>2.28363</v>
      </c>
      <c r="H33" s="44">
        <v>29</v>
      </c>
      <c r="I33" s="348">
        <v>0.22075</v>
      </c>
      <c r="J33" s="44">
        <v>10234</v>
      </c>
      <c r="K33" s="348">
        <v>77.902109999999993</v>
      </c>
      <c r="L33" s="44">
        <v>3</v>
      </c>
      <c r="M33" s="348">
        <v>2.2839999999999999E-2</v>
      </c>
      <c r="N33" s="44">
        <v>0</v>
      </c>
      <c r="O33" s="348">
        <v>0</v>
      </c>
      <c r="P33" s="44">
        <v>0</v>
      </c>
      <c r="Q33" s="348">
        <v>0</v>
      </c>
      <c r="R33" s="44">
        <v>312</v>
      </c>
      <c r="S33" s="348">
        <v>2.3749699999999998</v>
      </c>
      <c r="T33" s="169">
        <v>13137</v>
      </c>
    </row>
    <row r="34" spans="1:20" ht="15" customHeight="1" x14ac:dyDescent="0.2">
      <c r="A34" s="452"/>
      <c r="B34" s="133" t="s">
        <v>132</v>
      </c>
      <c r="C34" s="133" t="s">
        <v>28</v>
      </c>
      <c r="D34" s="44">
        <v>878</v>
      </c>
      <c r="E34" s="348">
        <v>14.07277</v>
      </c>
      <c r="F34" s="44">
        <v>79</v>
      </c>
      <c r="G34" s="348">
        <v>1.26623</v>
      </c>
      <c r="H34" s="44">
        <v>21</v>
      </c>
      <c r="I34" s="348">
        <v>0.33659</v>
      </c>
      <c r="J34" s="44">
        <v>5201</v>
      </c>
      <c r="K34" s="348">
        <v>83.362719999999996</v>
      </c>
      <c r="L34" s="44">
        <v>6</v>
      </c>
      <c r="M34" s="348">
        <v>9.6170000000000005E-2</v>
      </c>
      <c r="N34" s="44">
        <v>1</v>
      </c>
      <c r="O34" s="348">
        <v>1.6029999999999999E-2</v>
      </c>
      <c r="P34" s="44">
        <v>0</v>
      </c>
      <c r="Q34" s="348">
        <v>0</v>
      </c>
      <c r="R34" s="44">
        <v>53</v>
      </c>
      <c r="S34" s="348">
        <v>0.84950000000000003</v>
      </c>
      <c r="T34" s="169">
        <v>6239</v>
      </c>
    </row>
    <row r="35" spans="1:20" ht="15" customHeight="1" x14ac:dyDescent="0.2">
      <c r="A35" s="452"/>
      <c r="B35" s="133" t="s">
        <v>133</v>
      </c>
      <c r="C35" s="133" t="s">
        <v>106</v>
      </c>
      <c r="D35" s="44">
        <v>8982</v>
      </c>
      <c r="E35" s="348">
        <v>33.025700000000001</v>
      </c>
      <c r="F35" s="44">
        <v>913</v>
      </c>
      <c r="G35" s="348">
        <v>3.3569900000000001</v>
      </c>
      <c r="H35" s="44">
        <v>139</v>
      </c>
      <c r="I35" s="348">
        <v>0.51109000000000004</v>
      </c>
      <c r="J35" s="44">
        <v>17078</v>
      </c>
      <c r="K35" s="348">
        <v>62.793689999999998</v>
      </c>
      <c r="L35" s="44">
        <v>2</v>
      </c>
      <c r="M35" s="348">
        <v>7.3499999999999998E-3</v>
      </c>
      <c r="N35" s="44">
        <v>4</v>
      </c>
      <c r="O35" s="348">
        <v>1.4710000000000001E-2</v>
      </c>
      <c r="P35" s="44">
        <v>0</v>
      </c>
      <c r="Q35" s="348">
        <v>0</v>
      </c>
      <c r="R35" s="44">
        <v>79</v>
      </c>
      <c r="S35" s="348">
        <v>0.29047000000000001</v>
      </c>
      <c r="T35" s="169">
        <v>27197</v>
      </c>
    </row>
    <row r="36" spans="1:20" ht="15" x14ac:dyDescent="0.25">
      <c r="A36" s="450" t="s">
        <v>325</v>
      </c>
      <c r="B36" s="451"/>
      <c r="C36" s="451"/>
      <c r="D36" s="287">
        <v>18857</v>
      </c>
      <c r="E36" s="358">
        <v>25.034520000000001</v>
      </c>
      <c r="F36" s="287">
        <v>1864</v>
      </c>
      <c r="G36" s="358">
        <v>2.47464</v>
      </c>
      <c r="H36" s="287">
        <v>369</v>
      </c>
      <c r="I36" s="358">
        <v>0.48987999999999998</v>
      </c>
      <c r="J36" s="287">
        <v>53564</v>
      </c>
      <c r="K36" s="358">
        <v>71.111469999999997</v>
      </c>
      <c r="L36" s="287">
        <v>23</v>
      </c>
      <c r="M36" s="358">
        <v>3.0530000000000002E-2</v>
      </c>
      <c r="N36" s="287">
        <v>6</v>
      </c>
      <c r="O36" s="358">
        <v>7.9699999999999997E-3</v>
      </c>
      <c r="P36" s="287">
        <v>0</v>
      </c>
      <c r="Q36" s="358">
        <v>0</v>
      </c>
      <c r="R36" s="287">
        <v>641</v>
      </c>
      <c r="S36" s="358">
        <v>0.85099000000000002</v>
      </c>
      <c r="T36" s="290">
        <v>75324</v>
      </c>
    </row>
    <row r="37" spans="1:20" ht="15" customHeight="1" x14ac:dyDescent="0.2">
      <c r="A37" s="452" t="s">
        <v>326</v>
      </c>
      <c r="B37" s="133" t="s">
        <v>134</v>
      </c>
      <c r="C37" s="133" t="s">
        <v>23</v>
      </c>
      <c r="D37" s="44">
        <v>4693</v>
      </c>
      <c r="E37" s="348">
        <v>22.814779999999999</v>
      </c>
      <c r="F37" s="44">
        <v>164</v>
      </c>
      <c r="G37" s="348">
        <v>0.79727999999999999</v>
      </c>
      <c r="H37" s="44">
        <v>42</v>
      </c>
      <c r="I37" s="348">
        <v>0.20418</v>
      </c>
      <c r="J37" s="44">
        <v>14355</v>
      </c>
      <c r="K37" s="348">
        <v>69.786100000000005</v>
      </c>
      <c r="L37" s="44">
        <v>8</v>
      </c>
      <c r="M37" s="348">
        <v>3.8890000000000001E-2</v>
      </c>
      <c r="N37" s="44">
        <v>28</v>
      </c>
      <c r="O37" s="348">
        <v>0.13611999999999999</v>
      </c>
      <c r="P37" s="44">
        <v>0</v>
      </c>
      <c r="Q37" s="348">
        <v>0</v>
      </c>
      <c r="R37" s="44">
        <v>1280</v>
      </c>
      <c r="S37" s="348">
        <v>6.2226499999999998</v>
      </c>
      <c r="T37" s="169">
        <v>20570</v>
      </c>
    </row>
    <row r="38" spans="1:20" ht="15" customHeight="1" x14ac:dyDescent="0.2">
      <c r="A38" s="452"/>
      <c r="B38" s="133" t="s">
        <v>135</v>
      </c>
      <c r="C38" s="133" t="s">
        <v>26</v>
      </c>
      <c r="D38" s="44">
        <v>4991</v>
      </c>
      <c r="E38" s="348">
        <v>25.329879999999999</v>
      </c>
      <c r="F38" s="44">
        <v>60</v>
      </c>
      <c r="G38" s="348">
        <v>0.30451</v>
      </c>
      <c r="H38" s="44">
        <v>44</v>
      </c>
      <c r="I38" s="348">
        <v>0.2233</v>
      </c>
      <c r="J38" s="44">
        <v>13992</v>
      </c>
      <c r="K38" s="348">
        <v>71.010959999999997</v>
      </c>
      <c r="L38" s="44">
        <v>1</v>
      </c>
      <c r="M38" s="348">
        <v>5.0800000000000003E-3</v>
      </c>
      <c r="N38" s="44">
        <v>0</v>
      </c>
      <c r="O38" s="348">
        <v>0</v>
      </c>
      <c r="P38" s="44">
        <v>0</v>
      </c>
      <c r="Q38" s="348">
        <v>0</v>
      </c>
      <c r="R38" s="44">
        <v>616</v>
      </c>
      <c r="S38" s="348">
        <v>3.1262699999999999</v>
      </c>
      <c r="T38" s="169">
        <v>19704</v>
      </c>
    </row>
    <row r="39" spans="1:20" ht="15" customHeight="1" x14ac:dyDescent="0.2">
      <c r="A39" s="452"/>
      <c r="B39" s="133" t="s">
        <v>136</v>
      </c>
      <c r="C39" s="133" t="s">
        <v>196</v>
      </c>
      <c r="D39" s="44">
        <v>3840</v>
      </c>
      <c r="E39" s="348">
        <v>21.81446</v>
      </c>
      <c r="F39" s="44">
        <v>39</v>
      </c>
      <c r="G39" s="348">
        <v>0.22155</v>
      </c>
      <c r="H39" s="44">
        <v>49</v>
      </c>
      <c r="I39" s="348">
        <v>0.27836</v>
      </c>
      <c r="J39" s="44">
        <v>13391</v>
      </c>
      <c r="K39" s="348">
        <v>76.07226</v>
      </c>
      <c r="L39" s="44">
        <v>1</v>
      </c>
      <c r="M39" s="348">
        <v>5.6800000000000002E-3</v>
      </c>
      <c r="N39" s="44">
        <v>2</v>
      </c>
      <c r="O39" s="348">
        <v>1.136E-2</v>
      </c>
      <c r="P39" s="44">
        <v>0</v>
      </c>
      <c r="Q39" s="348">
        <v>0</v>
      </c>
      <c r="R39" s="44">
        <v>281</v>
      </c>
      <c r="S39" s="348">
        <v>1.59632</v>
      </c>
      <c r="T39" s="169">
        <v>17603</v>
      </c>
    </row>
    <row r="40" spans="1:20" ht="15" customHeight="1" x14ac:dyDescent="0.2">
      <c r="A40" s="452"/>
      <c r="B40" s="133" t="s">
        <v>137</v>
      </c>
      <c r="C40" s="133" t="s">
        <v>19</v>
      </c>
      <c r="D40" s="44">
        <v>4118</v>
      </c>
      <c r="E40" s="348">
        <v>25.582409999999999</v>
      </c>
      <c r="F40" s="44">
        <v>7</v>
      </c>
      <c r="G40" s="348">
        <v>4.3490000000000001E-2</v>
      </c>
      <c r="H40" s="44">
        <v>66</v>
      </c>
      <c r="I40" s="348">
        <v>0.41000999999999999</v>
      </c>
      <c r="J40" s="44">
        <v>11879</v>
      </c>
      <c r="K40" s="348">
        <v>73.796360000000007</v>
      </c>
      <c r="L40" s="44">
        <v>0</v>
      </c>
      <c r="M40" s="348">
        <v>0</v>
      </c>
      <c r="N40" s="44">
        <v>18</v>
      </c>
      <c r="O40" s="348">
        <v>0.11182</v>
      </c>
      <c r="P40" s="44">
        <v>1</v>
      </c>
      <c r="Q40" s="348">
        <v>6.2100000000000002E-3</v>
      </c>
      <c r="R40" s="44">
        <v>8</v>
      </c>
      <c r="S40" s="348">
        <v>4.9700000000000001E-2</v>
      </c>
      <c r="T40" s="169">
        <v>16097</v>
      </c>
    </row>
    <row r="41" spans="1:20" ht="15" customHeight="1" x14ac:dyDescent="0.2">
      <c r="A41" s="452"/>
      <c r="B41" s="133" t="s">
        <v>379</v>
      </c>
      <c r="C41" s="133" t="s">
        <v>378</v>
      </c>
      <c r="D41" s="44">
        <v>5657</v>
      </c>
      <c r="E41" s="348">
        <v>22.554020000000001</v>
      </c>
      <c r="F41" s="44">
        <v>94</v>
      </c>
      <c r="G41" s="348">
        <v>0.37476999999999999</v>
      </c>
      <c r="H41" s="44">
        <v>108</v>
      </c>
      <c r="I41" s="348">
        <v>0.43058999999999997</v>
      </c>
      <c r="J41" s="44">
        <v>19120</v>
      </c>
      <c r="K41" s="348">
        <v>76.229969999999994</v>
      </c>
      <c r="L41" s="44">
        <v>3</v>
      </c>
      <c r="M41" s="348">
        <v>1.196E-2</v>
      </c>
      <c r="N41" s="44">
        <v>0</v>
      </c>
      <c r="O41" s="348">
        <v>0</v>
      </c>
      <c r="P41" s="44">
        <v>0</v>
      </c>
      <c r="Q41" s="348">
        <v>0</v>
      </c>
      <c r="R41" s="44">
        <v>100</v>
      </c>
      <c r="S41" s="348">
        <v>0.39868999999999999</v>
      </c>
      <c r="T41" s="169">
        <v>25082</v>
      </c>
    </row>
    <row r="42" spans="1:20" ht="15" x14ac:dyDescent="0.25">
      <c r="A42" s="450" t="s">
        <v>327</v>
      </c>
      <c r="B42" s="451"/>
      <c r="C42" s="451"/>
      <c r="D42" s="287">
        <v>23299</v>
      </c>
      <c r="E42" s="358">
        <v>23.521039999999999</v>
      </c>
      <c r="F42" s="287">
        <v>364</v>
      </c>
      <c r="G42" s="358">
        <v>0.36747000000000002</v>
      </c>
      <c r="H42" s="287">
        <v>309</v>
      </c>
      <c r="I42" s="358">
        <v>0.31194</v>
      </c>
      <c r="J42" s="287">
        <v>72737</v>
      </c>
      <c r="K42" s="358">
        <v>73.430179999999993</v>
      </c>
      <c r="L42" s="287">
        <v>13</v>
      </c>
      <c r="M42" s="358">
        <v>1.312E-2</v>
      </c>
      <c r="N42" s="287">
        <v>48</v>
      </c>
      <c r="O42" s="358">
        <v>4.8460000000000003E-2</v>
      </c>
      <c r="P42" s="287">
        <v>1</v>
      </c>
      <c r="Q42" s="358">
        <v>1.01E-3</v>
      </c>
      <c r="R42" s="287">
        <v>2285</v>
      </c>
      <c r="S42" s="358">
        <v>2.3067799999999998</v>
      </c>
      <c r="T42" s="290">
        <v>99056</v>
      </c>
    </row>
    <row r="43" spans="1:20" ht="15" customHeight="1" x14ac:dyDescent="0.2">
      <c r="A43" s="452" t="s">
        <v>10</v>
      </c>
      <c r="B43" s="133" t="s">
        <v>138</v>
      </c>
      <c r="C43" s="133" t="s">
        <v>17</v>
      </c>
      <c r="D43" s="44">
        <v>234</v>
      </c>
      <c r="E43" s="348">
        <v>5.2631600000000001</v>
      </c>
      <c r="F43" s="44">
        <v>42</v>
      </c>
      <c r="G43" s="348">
        <v>0.94467000000000001</v>
      </c>
      <c r="H43" s="44">
        <v>46</v>
      </c>
      <c r="I43" s="348">
        <v>1.03464</v>
      </c>
      <c r="J43" s="44">
        <v>4012</v>
      </c>
      <c r="K43" s="348">
        <v>90.238420000000005</v>
      </c>
      <c r="L43" s="44">
        <v>0</v>
      </c>
      <c r="M43" s="348">
        <v>0</v>
      </c>
      <c r="N43" s="44">
        <v>1</v>
      </c>
      <c r="O43" s="348">
        <v>2.249E-2</v>
      </c>
      <c r="P43" s="44">
        <v>0</v>
      </c>
      <c r="Q43" s="348">
        <v>0</v>
      </c>
      <c r="R43" s="44">
        <v>111</v>
      </c>
      <c r="S43" s="348">
        <v>2.4966300000000001</v>
      </c>
      <c r="T43" s="169">
        <v>4446</v>
      </c>
    </row>
    <row r="44" spans="1:20" ht="15" customHeight="1" x14ac:dyDescent="0.2">
      <c r="A44" s="452"/>
      <c r="B44" s="133" t="s">
        <v>139</v>
      </c>
      <c r="C44" s="133" t="s">
        <v>18</v>
      </c>
      <c r="D44" s="44">
        <v>2218</v>
      </c>
      <c r="E44" s="348">
        <v>17.6508</v>
      </c>
      <c r="F44" s="44">
        <v>69</v>
      </c>
      <c r="G44" s="348">
        <v>0.54910000000000003</v>
      </c>
      <c r="H44" s="44">
        <v>22</v>
      </c>
      <c r="I44" s="348">
        <v>0.17508000000000001</v>
      </c>
      <c r="J44" s="44">
        <v>9471</v>
      </c>
      <c r="K44" s="348">
        <v>75.370050000000006</v>
      </c>
      <c r="L44" s="44">
        <v>5</v>
      </c>
      <c r="M44" s="348">
        <v>3.9789999999999999E-2</v>
      </c>
      <c r="N44" s="44">
        <v>4</v>
      </c>
      <c r="O44" s="348">
        <v>3.1829999999999997E-2</v>
      </c>
      <c r="P44" s="44">
        <v>0</v>
      </c>
      <c r="Q44" s="348">
        <v>0</v>
      </c>
      <c r="R44" s="44">
        <v>777</v>
      </c>
      <c r="S44" s="348">
        <v>6.1833499999999999</v>
      </c>
      <c r="T44" s="169">
        <v>12566</v>
      </c>
    </row>
    <row r="45" spans="1:20" ht="15" customHeight="1" x14ac:dyDescent="0.2">
      <c r="A45" s="452"/>
      <c r="B45" s="133" t="s">
        <v>140</v>
      </c>
      <c r="C45" s="133" t="s">
        <v>20</v>
      </c>
      <c r="D45" s="44">
        <v>1651</v>
      </c>
      <c r="E45" s="348">
        <v>13.320959999999999</v>
      </c>
      <c r="F45" s="44">
        <v>101</v>
      </c>
      <c r="G45" s="348">
        <v>0.81491000000000002</v>
      </c>
      <c r="H45" s="44">
        <v>61</v>
      </c>
      <c r="I45" s="348">
        <v>0.49217</v>
      </c>
      <c r="J45" s="44">
        <v>10490</v>
      </c>
      <c r="K45" s="348">
        <v>84.637730000000005</v>
      </c>
      <c r="L45" s="44">
        <v>1</v>
      </c>
      <c r="M45" s="348">
        <v>8.0700000000000008E-3</v>
      </c>
      <c r="N45" s="44">
        <v>7</v>
      </c>
      <c r="O45" s="348">
        <v>5.6480000000000002E-2</v>
      </c>
      <c r="P45" s="44">
        <v>0</v>
      </c>
      <c r="Q45" s="348">
        <v>0</v>
      </c>
      <c r="R45" s="44">
        <v>83</v>
      </c>
      <c r="S45" s="348">
        <v>0.66968000000000005</v>
      </c>
      <c r="T45" s="169">
        <v>12394</v>
      </c>
    </row>
    <row r="46" spans="1:20" ht="15" customHeight="1" x14ac:dyDescent="0.2">
      <c r="A46" s="452"/>
      <c r="B46" s="133" t="s">
        <v>141</v>
      </c>
      <c r="C46" s="133" t="s">
        <v>46</v>
      </c>
      <c r="D46" s="44">
        <v>12506</v>
      </c>
      <c r="E46" s="348">
        <v>35.609340000000003</v>
      </c>
      <c r="F46" s="44">
        <v>239</v>
      </c>
      <c r="G46" s="348">
        <v>0.68052000000000001</v>
      </c>
      <c r="H46" s="44">
        <v>119</v>
      </c>
      <c r="I46" s="348">
        <v>0.33883999999999997</v>
      </c>
      <c r="J46" s="44">
        <v>21004</v>
      </c>
      <c r="K46" s="348">
        <v>59.806379999999997</v>
      </c>
      <c r="L46" s="44">
        <v>123</v>
      </c>
      <c r="M46" s="348">
        <v>0.35022999999999999</v>
      </c>
      <c r="N46" s="44">
        <v>39</v>
      </c>
      <c r="O46" s="348">
        <v>0.11105</v>
      </c>
      <c r="P46" s="44">
        <v>0</v>
      </c>
      <c r="Q46" s="348">
        <v>0</v>
      </c>
      <c r="R46" s="44">
        <v>1090</v>
      </c>
      <c r="S46" s="348">
        <v>3.10364</v>
      </c>
      <c r="T46" s="169">
        <v>35120</v>
      </c>
    </row>
    <row r="47" spans="1:20" ht="15" x14ac:dyDescent="0.25">
      <c r="A47" s="450" t="s">
        <v>157</v>
      </c>
      <c r="B47" s="451"/>
      <c r="C47" s="451"/>
      <c r="D47" s="287">
        <v>16609</v>
      </c>
      <c r="E47" s="358">
        <v>25.740010000000002</v>
      </c>
      <c r="F47" s="287">
        <v>451</v>
      </c>
      <c r="G47" s="358">
        <v>0.69894000000000001</v>
      </c>
      <c r="H47" s="287">
        <v>248</v>
      </c>
      <c r="I47" s="358">
        <v>0.38434000000000001</v>
      </c>
      <c r="J47" s="287">
        <v>44977</v>
      </c>
      <c r="K47" s="358">
        <v>69.703689999999995</v>
      </c>
      <c r="L47" s="287">
        <v>129</v>
      </c>
      <c r="M47" s="358">
        <v>0.19991999999999999</v>
      </c>
      <c r="N47" s="287">
        <v>51</v>
      </c>
      <c r="O47" s="358">
        <v>7.9039999999999999E-2</v>
      </c>
      <c r="P47" s="287">
        <v>0</v>
      </c>
      <c r="Q47" s="358">
        <v>0</v>
      </c>
      <c r="R47" s="287">
        <v>2061</v>
      </c>
      <c r="S47" s="358">
        <v>3.1940599999999999</v>
      </c>
      <c r="T47" s="290">
        <v>64526</v>
      </c>
    </row>
    <row r="48" spans="1:20" ht="15" customHeight="1" x14ac:dyDescent="0.2">
      <c r="A48" s="286" t="s">
        <v>14</v>
      </c>
      <c r="B48" s="332" t="s">
        <v>421</v>
      </c>
      <c r="C48" s="133" t="s">
        <v>21</v>
      </c>
      <c r="D48" s="44">
        <v>8003</v>
      </c>
      <c r="E48" s="348">
        <v>35.625889999999998</v>
      </c>
      <c r="F48" s="44">
        <v>25</v>
      </c>
      <c r="G48" s="348">
        <v>0.11129</v>
      </c>
      <c r="H48" s="44">
        <v>89</v>
      </c>
      <c r="I48" s="348">
        <v>0.39618999999999999</v>
      </c>
      <c r="J48" s="44">
        <v>13897</v>
      </c>
      <c r="K48" s="348">
        <v>61.863430000000001</v>
      </c>
      <c r="L48" s="44">
        <v>9</v>
      </c>
      <c r="M48" s="348">
        <v>4.0059999999999998E-2</v>
      </c>
      <c r="N48" s="44">
        <v>3</v>
      </c>
      <c r="O48" s="348">
        <v>1.3350000000000001E-2</v>
      </c>
      <c r="P48" s="44">
        <v>1</v>
      </c>
      <c r="Q48" s="348">
        <v>4.45E-3</v>
      </c>
      <c r="R48" s="44">
        <v>437</v>
      </c>
      <c r="S48" s="348">
        <v>1.94533</v>
      </c>
      <c r="T48" s="169">
        <v>22464</v>
      </c>
    </row>
    <row r="49" spans="1:20" ht="15" x14ac:dyDescent="0.25">
      <c r="A49" s="450" t="s">
        <v>158</v>
      </c>
      <c r="B49" s="451"/>
      <c r="C49" s="451"/>
      <c r="D49" s="287">
        <v>8003</v>
      </c>
      <c r="E49" s="358">
        <v>35.625889999999998</v>
      </c>
      <c r="F49" s="287">
        <v>25</v>
      </c>
      <c r="G49" s="358">
        <v>0.11129</v>
      </c>
      <c r="H49" s="287">
        <v>89</v>
      </c>
      <c r="I49" s="358">
        <v>0.39618999999999999</v>
      </c>
      <c r="J49" s="287">
        <v>13897</v>
      </c>
      <c r="K49" s="358">
        <v>61.863430000000001</v>
      </c>
      <c r="L49" s="287">
        <v>9</v>
      </c>
      <c r="M49" s="358">
        <v>4.0059999999999998E-2</v>
      </c>
      <c r="N49" s="287">
        <v>3</v>
      </c>
      <c r="O49" s="358">
        <v>1.3350000000000001E-2</v>
      </c>
      <c r="P49" s="287">
        <v>1</v>
      </c>
      <c r="Q49" s="358">
        <v>4.45E-3</v>
      </c>
      <c r="R49" s="287">
        <v>437</v>
      </c>
      <c r="S49" s="358">
        <v>1.94533</v>
      </c>
      <c r="T49" s="290">
        <v>22464</v>
      </c>
    </row>
    <row r="50" spans="1:20" ht="15" customHeight="1" x14ac:dyDescent="0.2">
      <c r="A50" s="452" t="s">
        <v>8</v>
      </c>
      <c r="B50" s="133" t="s">
        <v>380</v>
      </c>
      <c r="C50" s="133" t="s">
        <v>60</v>
      </c>
      <c r="D50" s="44">
        <v>12622</v>
      </c>
      <c r="E50" s="348">
        <v>30.28529</v>
      </c>
      <c r="F50" s="44">
        <v>287</v>
      </c>
      <c r="G50" s="348">
        <v>0.68862999999999996</v>
      </c>
      <c r="H50" s="44">
        <v>292</v>
      </c>
      <c r="I50" s="348">
        <v>0.70062999999999998</v>
      </c>
      <c r="J50" s="44">
        <v>27860</v>
      </c>
      <c r="K50" s="348">
        <v>66.84742</v>
      </c>
      <c r="L50" s="44">
        <v>68</v>
      </c>
      <c r="M50" s="348">
        <v>0.16316</v>
      </c>
      <c r="N50" s="44">
        <v>33</v>
      </c>
      <c r="O50" s="348">
        <v>7.918E-2</v>
      </c>
      <c r="P50" s="44">
        <v>1</v>
      </c>
      <c r="Q50" s="348">
        <v>2.3999999999999998E-3</v>
      </c>
      <c r="R50" s="44">
        <v>514</v>
      </c>
      <c r="S50" s="348">
        <v>1.23329</v>
      </c>
      <c r="T50" s="169">
        <v>41677</v>
      </c>
    </row>
    <row r="51" spans="1:20" ht="15" customHeight="1" x14ac:dyDescent="0.2">
      <c r="A51" s="452"/>
      <c r="B51" s="133" t="s">
        <v>142</v>
      </c>
      <c r="C51" s="133" t="s">
        <v>38</v>
      </c>
      <c r="D51" s="44">
        <v>5996</v>
      </c>
      <c r="E51" s="348">
        <v>23.202539999999999</v>
      </c>
      <c r="F51" s="44">
        <v>177</v>
      </c>
      <c r="G51" s="348">
        <v>0.68493000000000004</v>
      </c>
      <c r="H51" s="44">
        <v>34</v>
      </c>
      <c r="I51" s="348">
        <v>0.13156999999999999</v>
      </c>
      <c r="J51" s="44">
        <v>19544</v>
      </c>
      <c r="K51" s="348">
        <v>75.628820000000005</v>
      </c>
      <c r="L51" s="44">
        <v>0</v>
      </c>
      <c r="M51" s="348">
        <v>0</v>
      </c>
      <c r="N51" s="44">
        <v>2</v>
      </c>
      <c r="O51" s="348">
        <v>7.7400000000000004E-3</v>
      </c>
      <c r="P51" s="44">
        <v>0</v>
      </c>
      <c r="Q51" s="348">
        <v>0</v>
      </c>
      <c r="R51" s="44">
        <v>89</v>
      </c>
      <c r="S51" s="348">
        <v>0.34439999999999998</v>
      </c>
      <c r="T51" s="169">
        <v>25842</v>
      </c>
    </row>
    <row r="52" spans="1:20" ht="15" customHeight="1" x14ac:dyDescent="0.2">
      <c r="A52" s="452"/>
      <c r="B52" s="133" t="s">
        <v>143</v>
      </c>
      <c r="C52" s="133" t="s">
        <v>39</v>
      </c>
      <c r="D52" s="44">
        <v>1602</v>
      </c>
      <c r="E52" s="348">
        <v>9.3400200000000009</v>
      </c>
      <c r="F52" s="44">
        <v>208</v>
      </c>
      <c r="G52" s="348">
        <v>1.21269</v>
      </c>
      <c r="H52" s="44">
        <v>18</v>
      </c>
      <c r="I52" s="348">
        <v>0.10494000000000001</v>
      </c>
      <c r="J52" s="44">
        <v>14801</v>
      </c>
      <c r="K52" s="348">
        <v>86.293139999999994</v>
      </c>
      <c r="L52" s="44">
        <v>2</v>
      </c>
      <c r="M52" s="348">
        <v>1.166E-2</v>
      </c>
      <c r="N52" s="44">
        <v>4</v>
      </c>
      <c r="O52" s="348">
        <v>2.332E-2</v>
      </c>
      <c r="P52" s="44">
        <v>0</v>
      </c>
      <c r="Q52" s="348">
        <v>0</v>
      </c>
      <c r="R52" s="44">
        <v>517</v>
      </c>
      <c r="S52" s="348">
        <v>3.01423</v>
      </c>
      <c r="T52" s="169">
        <v>17152</v>
      </c>
    </row>
    <row r="53" spans="1:20" ht="15" customHeight="1" x14ac:dyDescent="0.2">
      <c r="A53" s="452"/>
      <c r="B53" s="133" t="s">
        <v>381</v>
      </c>
      <c r="C53" s="133" t="s">
        <v>40</v>
      </c>
      <c r="D53" s="44">
        <v>6985</v>
      </c>
      <c r="E53" s="348">
        <v>22.441770000000002</v>
      </c>
      <c r="F53" s="44">
        <v>470</v>
      </c>
      <c r="G53" s="348">
        <v>1.51004</v>
      </c>
      <c r="H53" s="44">
        <v>102</v>
      </c>
      <c r="I53" s="348">
        <v>0.32771</v>
      </c>
      <c r="J53" s="44">
        <v>22369</v>
      </c>
      <c r="K53" s="348">
        <v>71.868269999999995</v>
      </c>
      <c r="L53" s="44">
        <v>10</v>
      </c>
      <c r="M53" s="348">
        <v>3.2129999999999999E-2</v>
      </c>
      <c r="N53" s="44">
        <v>18</v>
      </c>
      <c r="O53" s="348">
        <v>5.7829999999999999E-2</v>
      </c>
      <c r="P53" s="44">
        <v>0</v>
      </c>
      <c r="Q53" s="348">
        <v>0</v>
      </c>
      <c r="R53" s="44">
        <v>1171</v>
      </c>
      <c r="S53" s="348">
        <v>3.7622499999999999</v>
      </c>
      <c r="T53" s="169">
        <v>31125</v>
      </c>
    </row>
    <row r="54" spans="1:20" ht="15" customHeight="1" x14ac:dyDescent="0.2">
      <c r="A54" s="452"/>
      <c r="B54" s="133" t="s">
        <v>382</v>
      </c>
      <c r="C54" s="133" t="s">
        <v>41</v>
      </c>
      <c r="D54" s="44">
        <v>649</v>
      </c>
      <c r="E54" s="348">
        <v>4.0549799999999996</v>
      </c>
      <c r="F54" s="44">
        <v>23</v>
      </c>
      <c r="G54" s="348">
        <v>0.14371</v>
      </c>
      <c r="H54" s="44">
        <v>311</v>
      </c>
      <c r="I54" s="348">
        <v>1.9431400000000001</v>
      </c>
      <c r="J54" s="44">
        <v>15022</v>
      </c>
      <c r="K54" s="348">
        <v>93.858170000000001</v>
      </c>
      <c r="L54" s="44">
        <v>0</v>
      </c>
      <c r="M54" s="348">
        <v>0</v>
      </c>
      <c r="N54" s="44">
        <v>0</v>
      </c>
      <c r="O54" s="348">
        <v>0</v>
      </c>
      <c r="P54" s="44">
        <v>0</v>
      </c>
      <c r="Q54" s="348">
        <v>0</v>
      </c>
      <c r="R54" s="44">
        <v>0</v>
      </c>
      <c r="S54" s="348">
        <v>0</v>
      </c>
      <c r="T54" s="169">
        <v>16005</v>
      </c>
    </row>
    <row r="55" spans="1:20" ht="15" customHeight="1" x14ac:dyDescent="0.2">
      <c r="A55" s="452"/>
      <c r="B55" s="133" t="s">
        <v>144</v>
      </c>
      <c r="C55" s="133" t="s">
        <v>42</v>
      </c>
      <c r="D55" s="44">
        <v>5542</v>
      </c>
      <c r="E55" s="348">
        <v>19.183769999999999</v>
      </c>
      <c r="F55" s="44">
        <v>14</v>
      </c>
      <c r="G55" s="348">
        <v>4.8460000000000003E-2</v>
      </c>
      <c r="H55" s="44">
        <v>46</v>
      </c>
      <c r="I55" s="348">
        <v>0.15923000000000001</v>
      </c>
      <c r="J55" s="44">
        <v>22281</v>
      </c>
      <c r="K55" s="348">
        <v>77.126239999999996</v>
      </c>
      <c r="L55" s="44">
        <v>2</v>
      </c>
      <c r="M55" s="348">
        <v>6.9199999999999999E-3</v>
      </c>
      <c r="N55" s="44">
        <v>1</v>
      </c>
      <c r="O55" s="348">
        <v>3.46E-3</v>
      </c>
      <c r="P55" s="44">
        <v>0</v>
      </c>
      <c r="Q55" s="348">
        <v>0</v>
      </c>
      <c r="R55" s="44">
        <v>1003</v>
      </c>
      <c r="S55" s="348">
        <v>3.4719099999999998</v>
      </c>
      <c r="T55" s="169">
        <v>28889</v>
      </c>
    </row>
    <row r="56" spans="1:20" ht="15" x14ac:dyDescent="0.25">
      <c r="A56" s="450" t="s">
        <v>159</v>
      </c>
      <c r="B56" s="451"/>
      <c r="C56" s="451"/>
      <c r="D56" s="287">
        <v>33396</v>
      </c>
      <c r="E56" s="358">
        <v>20.782869999999999</v>
      </c>
      <c r="F56" s="287">
        <v>1179</v>
      </c>
      <c r="G56" s="358">
        <v>0.73370999999999997</v>
      </c>
      <c r="H56" s="287">
        <v>803</v>
      </c>
      <c r="I56" s="358">
        <v>0.49972</v>
      </c>
      <c r="J56" s="287">
        <v>121877</v>
      </c>
      <c r="K56" s="358">
        <v>75.846040000000002</v>
      </c>
      <c r="L56" s="287">
        <v>82</v>
      </c>
      <c r="M56" s="358">
        <v>5.1029999999999999E-2</v>
      </c>
      <c r="N56" s="287">
        <v>58</v>
      </c>
      <c r="O56" s="358">
        <v>3.6089999999999997E-2</v>
      </c>
      <c r="P56" s="287">
        <v>1</v>
      </c>
      <c r="Q56" s="358">
        <v>6.2E-4</v>
      </c>
      <c r="R56" s="287">
        <v>3294</v>
      </c>
      <c r="S56" s="358">
        <v>2.0499100000000001</v>
      </c>
      <c r="T56" s="290">
        <v>160690</v>
      </c>
    </row>
    <row r="57" spans="1:20" ht="15" customHeight="1" x14ac:dyDescent="0.2">
      <c r="A57" s="452" t="s">
        <v>9</v>
      </c>
      <c r="B57" s="133" t="s">
        <v>383</v>
      </c>
      <c r="C57" s="133" t="s">
        <v>289</v>
      </c>
      <c r="D57" s="44">
        <v>9587</v>
      </c>
      <c r="E57" s="348">
        <v>35.583849999999998</v>
      </c>
      <c r="F57" s="44">
        <v>135</v>
      </c>
      <c r="G57" s="348">
        <v>0.50107999999999997</v>
      </c>
      <c r="H57" s="44">
        <v>305</v>
      </c>
      <c r="I57" s="348">
        <v>1.1320600000000001</v>
      </c>
      <c r="J57" s="44">
        <v>16304</v>
      </c>
      <c r="K57" s="348">
        <v>60.515180000000001</v>
      </c>
      <c r="L57" s="44">
        <v>2</v>
      </c>
      <c r="M57" s="348">
        <v>7.4200000000000004E-3</v>
      </c>
      <c r="N57" s="44">
        <v>16</v>
      </c>
      <c r="O57" s="348">
        <v>5.9389999999999998E-2</v>
      </c>
      <c r="P57" s="44">
        <v>0</v>
      </c>
      <c r="Q57" s="348">
        <v>0</v>
      </c>
      <c r="R57" s="44">
        <v>593</v>
      </c>
      <c r="S57" s="348">
        <v>2.2010200000000002</v>
      </c>
      <c r="T57" s="169">
        <v>26942</v>
      </c>
    </row>
    <row r="58" spans="1:20" ht="15" customHeight="1" x14ac:dyDescent="0.2">
      <c r="A58" s="452"/>
      <c r="B58" s="133" t="s">
        <v>384</v>
      </c>
      <c r="C58" s="133" t="s">
        <v>43</v>
      </c>
      <c r="D58" s="44">
        <v>3015</v>
      </c>
      <c r="E58" s="348">
        <v>13.50141</v>
      </c>
      <c r="F58" s="44">
        <v>19</v>
      </c>
      <c r="G58" s="348">
        <v>8.5080000000000003E-2</v>
      </c>
      <c r="H58" s="44">
        <v>184</v>
      </c>
      <c r="I58" s="348">
        <v>0.82396999999999998</v>
      </c>
      <c r="J58" s="44">
        <v>15137</v>
      </c>
      <c r="K58" s="348">
        <v>67.784689999999998</v>
      </c>
      <c r="L58" s="44">
        <v>0</v>
      </c>
      <c r="M58" s="348">
        <v>0</v>
      </c>
      <c r="N58" s="44">
        <v>1</v>
      </c>
      <c r="O58" s="348">
        <v>4.4799999999999996E-3</v>
      </c>
      <c r="P58" s="44">
        <v>0</v>
      </c>
      <c r="Q58" s="348">
        <v>0</v>
      </c>
      <c r="R58" s="44">
        <v>3975</v>
      </c>
      <c r="S58" s="348">
        <v>17.800370000000001</v>
      </c>
      <c r="T58" s="169">
        <v>22331</v>
      </c>
    </row>
    <row r="59" spans="1:20" ht="15" customHeight="1" x14ac:dyDescent="0.2">
      <c r="A59" s="452"/>
      <c r="B59" s="133" t="s">
        <v>145</v>
      </c>
      <c r="C59" s="133" t="s">
        <v>44</v>
      </c>
      <c r="D59" s="44">
        <v>3675</v>
      </c>
      <c r="E59" s="348">
        <v>18.014710000000001</v>
      </c>
      <c r="F59" s="44">
        <v>65</v>
      </c>
      <c r="G59" s="348">
        <v>0.31863000000000002</v>
      </c>
      <c r="H59" s="44">
        <v>58</v>
      </c>
      <c r="I59" s="348">
        <v>0.28431000000000001</v>
      </c>
      <c r="J59" s="44">
        <v>16427</v>
      </c>
      <c r="K59" s="348">
        <v>80.524510000000006</v>
      </c>
      <c r="L59" s="44">
        <v>2</v>
      </c>
      <c r="M59" s="348">
        <v>9.7999999999999997E-3</v>
      </c>
      <c r="N59" s="44">
        <v>4</v>
      </c>
      <c r="O59" s="348">
        <v>1.9609999999999999E-2</v>
      </c>
      <c r="P59" s="44">
        <v>4</v>
      </c>
      <c r="Q59" s="348">
        <v>1.9609999999999999E-2</v>
      </c>
      <c r="R59" s="44">
        <v>165</v>
      </c>
      <c r="S59" s="348">
        <v>0.80881999999999998</v>
      </c>
      <c r="T59" s="169">
        <v>20400</v>
      </c>
    </row>
    <row r="60" spans="1:20" ht="15" customHeight="1" x14ac:dyDescent="0.2">
      <c r="A60" s="452"/>
      <c r="B60" s="133" t="s">
        <v>146</v>
      </c>
      <c r="C60" s="133" t="s">
        <v>198</v>
      </c>
      <c r="D60" s="44">
        <v>5976</v>
      </c>
      <c r="E60" s="348">
        <v>20.642489999999999</v>
      </c>
      <c r="F60" s="44">
        <v>168</v>
      </c>
      <c r="G60" s="348">
        <v>0.58030999999999999</v>
      </c>
      <c r="H60" s="44">
        <v>233</v>
      </c>
      <c r="I60" s="348">
        <v>0.80484</v>
      </c>
      <c r="J60" s="44">
        <v>22183</v>
      </c>
      <c r="K60" s="348">
        <v>76.625219999999999</v>
      </c>
      <c r="L60" s="44">
        <v>1</v>
      </c>
      <c r="M60" s="348">
        <v>3.4499999999999999E-3</v>
      </c>
      <c r="N60" s="44">
        <v>10</v>
      </c>
      <c r="O60" s="348">
        <v>3.4540000000000001E-2</v>
      </c>
      <c r="P60" s="44">
        <v>11</v>
      </c>
      <c r="Q60" s="348">
        <v>3.7999999999999999E-2</v>
      </c>
      <c r="R60" s="44">
        <v>368</v>
      </c>
      <c r="S60" s="348">
        <v>1.2711600000000001</v>
      </c>
      <c r="T60" s="169">
        <v>28950</v>
      </c>
    </row>
    <row r="61" spans="1:20" ht="15" x14ac:dyDescent="0.25">
      <c r="A61" s="450" t="s">
        <v>160</v>
      </c>
      <c r="B61" s="451"/>
      <c r="C61" s="451"/>
      <c r="D61" s="287">
        <v>22253</v>
      </c>
      <c r="E61" s="358">
        <v>22.563700000000001</v>
      </c>
      <c r="F61" s="287">
        <v>387</v>
      </c>
      <c r="G61" s="358">
        <v>0.39240000000000003</v>
      </c>
      <c r="H61" s="287">
        <v>780</v>
      </c>
      <c r="I61" s="358">
        <v>0.79088999999999998</v>
      </c>
      <c r="J61" s="287">
        <v>70051</v>
      </c>
      <c r="K61" s="358">
        <v>71.029070000000004</v>
      </c>
      <c r="L61" s="287">
        <v>5</v>
      </c>
      <c r="M61" s="358">
        <v>5.0699999999999999E-3</v>
      </c>
      <c r="N61" s="287">
        <v>31</v>
      </c>
      <c r="O61" s="358">
        <v>3.143E-2</v>
      </c>
      <c r="P61" s="287">
        <v>15</v>
      </c>
      <c r="Q61" s="358">
        <v>1.521E-2</v>
      </c>
      <c r="R61" s="287">
        <v>5101</v>
      </c>
      <c r="S61" s="358">
        <v>5.1722200000000003</v>
      </c>
      <c r="T61" s="290">
        <v>98623</v>
      </c>
    </row>
    <row r="62" spans="1:20" ht="15" customHeight="1" x14ac:dyDescent="0.2">
      <c r="A62" s="452" t="s">
        <v>151</v>
      </c>
      <c r="B62" s="133" t="s">
        <v>118</v>
      </c>
      <c r="C62" s="133" t="s">
        <v>217</v>
      </c>
      <c r="D62" s="44">
        <v>13357</v>
      </c>
      <c r="E62" s="348">
        <v>35.165730000000003</v>
      </c>
      <c r="F62" s="44">
        <v>1</v>
      </c>
      <c r="G62" s="348">
        <v>2.63E-3</v>
      </c>
      <c r="H62" s="44">
        <v>1580</v>
      </c>
      <c r="I62" s="348">
        <v>4.1597600000000003</v>
      </c>
      <c r="J62" s="44">
        <v>22548</v>
      </c>
      <c r="K62" s="348">
        <v>59.363399999999999</v>
      </c>
      <c r="L62" s="44">
        <v>364</v>
      </c>
      <c r="M62" s="348">
        <v>0.95831999999999995</v>
      </c>
      <c r="N62" s="44">
        <v>27</v>
      </c>
      <c r="O62" s="348">
        <v>7.1080000000000004E-2</v>
      </c>
      <c r="P62" s="44">
        <v>0</v>
      </c>
      <c r="Q62" s="348">
        <v>0</v>
      </c>
      <c r="R62" s="44">
        <v>106</v>
      </c>
      <c r="S62" s="348">
        <v>0.27906999999999998</v>
      </c>
      <c r="T62" s="169">
        <v>37983</v>
      </c>
    </row>
    <row r="63" spans="1:20" ht="15" customHeight="1" x14ac:dyDescent="0.2">
      <c r="A63" s="452"/>
      <c r="B63" s="133" t="s">
        <v>161</v>
      </c>
      <c r="C63" s="133" t="s">
        <v>218</v>
      </c>
      <c r="D63" s="44">
        <v>287</v>
      </c>
      <c r="E63" s="348">
        <v>3.9761700000000002</v>
      </c>
      <c r="F63" s="44">
        <v>0</v>
      </c>
      <c r="G63" s="348">
        <v>0</v>
      </c>
      <c r="H63" s="44">
        <v>253</v>
      </c>
      <c r="I63" s="348">
        <v>3.5051299999999999</v>
      </c>
      <c r="J63" s="44">
        <v>6639</v>
      </c>
      <c r="K63" s="348">
        <v>91.978390000000005</v>
      </c>
      <c r="L63" s="44">
        <v>3</v>
      </c>
      <c r="M63" s="348">
        <v>4.156E-2</v>
      </c>
      <c r="N63" s="44">
        <v>0</v>
      </c>
      <c r="O63" s="348">
        <v>0</v>
      </c>
      <c r="P63" s="44">
        <v>0</v>
      </c>
      <c r="Q63" s="348">
        <v>0</v>
      </c>
      <c r="R63" s="44">
        <v>36</v>
      </c>
      <c r="S63" s="348">
        <v>0.49875000000000003</v>
      </c>
      <c r="T63" s="169">
        <v>7218</v>
      </c>
    </row>
    <row r="64" spans="1:20" ht="15" customHeight="1" x14ac:dyDescent="0.2">
      <c r="A64" s="452"/>
      <c r="B64" s="133" t="s">
        <v>162</v>
      </c>
      <c r="C64" s="133" t="s">
        <v>219</v>
      </c>
      <c r="D64" s="44">
        <v>212</v>
      </c>
      <c r="E64" s="348">
        <v>3.4437899999999999</v>
      </c>
      <c r="F64" s="44">
        <v>0</v>
      </c>
      <c r="G64" s="348">
        <v>0</v>
      </c>
      <c r="H64" s="44">
        <v>87</v>
      </c>
      <c r="I64" s="348">
        <v>1.41326</v>
      </c>
      <c r="J64" s="44">
        <v>5837</v>
      </c>
      <c r="K64" s="348">
        <v>94.818060000000003</v>
      </c>
      <c r="L64" s="44">
        <v>2</v>
      </c>
      <c r="M64" s="348">
        <v>3.2489999999999998E-2</v>
      </c>
      <c r="N64" s="44">
        <v>0</v>
      </c>
      <c r="O64" s="348">
        <v>0</v>
      </c>
      <c r="P64" s="44">
        <v>0</v>
      </c>
      <c r="Q64" s="348">
        <v>0</v>
      </c>
      <c r="R64" s="44">
        <v>18</v>
      </c>
      <c r="S64" s="348">
        <v>0.29239999999999999</v>
      </c>
      <c r="T64" s="169">
        <v>6156</v>
      </c>
    </row>
    <row r="65" spans="1:20" ht="15" x14ac:dyDescent="0.25">
      <c r="A65" s="450" t="s">
        <v>290</v>
      </c>
      <c r="B65" s="451"/>
      <c r="C65" s="451"/>
      <c r="D65" s="287">
        <v>13856</v>
      </c>
      <c r="E65" s="358">
        <v>26.979769999999998</v>
      </c>
      <c r="F65" s="287">
        <v>1</v>
      </c>
      <c r="G65" s="358">
        <v>1.9499999999999999E-3</v>
      </c>
      <c r="H65" s="287">
        <v>1920</v>
      </c>
      <c r="I65" s="358">
        <v>3.73854</v>
      </c>
      <c r="J65" s="287">
        <v>35024</v>
      </c>
      <c r="K65" s="358">
        <v>68.197130000000001</v>
      </c>
      <c r="L65" s="287">
        <v>369</v>
      </c>
      <c r="M65" s="358">
        <v>0.71850000000000003</v>
      </c>
      <c r="N65" s="287">
        <v>27</v>
      </c>
      <c r="O65" s="358">
        <v>5.2569999999999999E-2</v>
      </c>
      <c r="P65" s="287">
        <v>0</v>
      </c>
      <c r="Q65" s="358">
        <v>0</v>
      </c>
      <c r="R65" s="287">
        <v>160</v>
      </c>
      <c r="S65" s="358">
        <v>0.31153999999999998</v>
      </c>
      <c r="T65" s="290">
        <v>51357</v>
      </c>
    </row>
    <row r="66" spans="1:20" ht="15" x14ac:dyDescent="0.25">
      <c r="A66" s="186" t="s">
        <v>11</v>
      </c>
      <c r="B66" s="55" t="s">
        <v>462</v>
      </c>
      <c r="C66" s="133" t="s">
        <v>47</v>
      </c>
      <c r="D66" s="44">
        <v>12389</v>
      </c>
      <c r="E66" s="348">
        <v>30.846029999999999</v>
      </c>
      <c r="F66" s="44">
        <v>338</v>
      </c>
      <c r="G66" s="348">
        <v>0.84155000000000002</v>
      </c>
      <c r="H66" s="44">
        <v>772</v>
      </c>
      <c r="I66" s="348">
        <v>1.9221200000000001</v>
      </c>
      <c r="J66" s="44">
        <v>26120</v>
      </c>
      <c r="K66" s="348">
        <v>65.033360000000002</v>
      </c>
      <c r="L66" s="44">
        <v>5</v>
      </c>
      <c r="M66" s="348">
        <v>1.2449999999999999E-2</v>
      </c>
      <c r="N66" s="44">
        <v>3</v>
      </c>
      <c r="O66" s="348">
        <v>7.4700000000000001E-3</v>
      </c>
      <c r="P66" s="44">
        <v>0</v>
      </c>
      <c r="Q66" s="348">
        <v>0</v>
      </c>
      <c r="R66" s="44">
        <v>537</v>
      </c>
      <c r="S66" s="348">
        <v>1.3370200000000001</v>
      </c>
      <c r="T66" s="169">
        <v>40164</v>
      </c>
    </row>
    <row r="67" spans="1:20" ht="15" customHeight="1" x14ac:dyDescent="0.2">
      <c r="A67" s="456" t="s">
        <v>13</v>
      </c>
      <c r="B67" s="133" t="s">
        <v>385</v>
      </c>
      <c r="C67" s="133" t="s">
        <v>48</v>
      </c>
      <c r="D67" s="44">
        <v>1769</v>
      </c>
      <c r="E67" s="348">
        <v>3.36286</v>
      </c>
      <c r="F67" s="44">
        <v>760</v>
      </c>
      <c r="G67" s="348">
        <v>1.44476</v>
      </c>
      <c r="H67" s="44">
        <v>820</v>
      </c>
      <c r="I67" s="348">
        <v>1.5588200000000001</v>
      </c>
      <c r="J67" s="44">
        <v>46943</v>
      </c>
      <c r="K67" s="348">
        <v>89.238460000000003</v>
      </c>
      <c r="L67" s="44">
        <v>51</v>
      </c>
      <c r="M67" s="348">
        <v>9.6949999999999995E-2</v>
      </c>
      <c r="N67" s="44">
        <v>41</v>
      </c>
      <c r="O67" s="348">
        <v>7.7939999999999995E-2</v>
      </c>
      <c r="P67" s="44">
        <v>0</v>
      </c>
      <c r="Q67" s="348">
        <v>0</v>
      </c>
      <c r="R67" s="44">
        <v>2220</v>
      </c>
      <c r="S67" s="348">
        <v>4.2202099999999998</v>
      </c>
      <c r="T67" s="169">
        <v>52604</v>
      </c>
    </row>
    <row r="68" spans="1:20" ht="15" customHeight="1" x14ac:dyDescent="0.2">
      <c r="A68" s="453"/>
      <c r="B68" s="133" t="s">
        <v>386</v>
      </c>
      <c r="C68" s="133" t="s">
        <v>389</v>
      </c>
      <c r="D68" s="44">
        <v>1206</v>
      </c>
      <c r="E68" s="348">
        <v>4.4849399999999999</v>
      </c>
      <c r="F68" s="44">
        <v>82</v>
      </c>
      <c r="G68" s="348">
        <v>0.30495</v>
      </c>
      <c r="H68" s="44">
        <v>123</v>
      </c>
      <c r="I68" s="348">
        <v>0.45741999999999999</v>
      </c>
      <c r="J68" s="44">
        <v>25368</v>
      </c>
      <c r="K68" s="348">
        <v>94.3399</v>
      </c>
      <c r="L68" s="44">
        <v>6</v>
      </c>
      <c r="M68" s="348">
        <v>2.231E-2</v>
      </c>
      <c r="N68" s="44">
        <v>3</v>
      </c>
      <c r="O68" s="348">
        <v>1.116E-2</v>
      </c>
      <c r="P68" s="44">
        <v>0</v>
      </c>
      <c r="Q68" s="348">
        <v>0</v>
      </c>
      <c r="R68" s="44">
        <v>102</v>
      </c>
      <c r="S68" s="348">
        <v>0.37931999999999999</v>
      </c>
      <c r="T68" s="169">
        <v>26890</v>
      </c>
    </row>
    <row r="69" spans="1:20" ht="15" customHeight="1" x14ac:dyDescent="0.2">
      <c r="A69" s="457" t="s">
        <v>390</v>
      </c>
      <c r="B69" s="458"/>
      <c r="C69" s="459"/>
      <c r="D69" s="44">
        <v>2975</v>
      </c>
      <c r="E69" s="348">
        <v>3.7424200000000001</v>
      </c>
      <c r="F69" s="44">
        <v>842</v>
      </c>
      <c r="G69" s="348">
        <v>1.0591999999999999</v>
      </c>
      <c r="H69" s="44">
        <v>943</v>
      </c>
      <c r="I69" s="348">
        <v>1.18625</v>
      </c>
      <c r="J69" s="44">
        <v>72311</v>
      </c>
      <c r="K69" s="348">
        <v>90.964100000000002</v>
      </c>
      <c r="L69" s="44">
        <v>57</v>
      </c>
      <c r="M69" s="348">
        <v>7.17E-2</v>
      </c>
      <c r="N69" s="44">
        <v>44</v>
      </c>
      <c r="O69" s="348">
        <v>5.5350000000000003E-2</v>
      </c>
      <c r="P69" s="44">
        <v>0</v>
      </c>
      <c r="Q69" s="348">
        <v>0</v>
      </c>
      <c r="R69" s="44">
        <v>2322</v>
      </c>
      <c r="S69" s="348">
        <v>2.9209800000000001</v>
      </c>
      <c r="T69" s="169">
        <v>79494</v>
      </c>
    </row>
    <row r="70" spans="1:20" ht="15" x14ac:dyDescent="0.25">
      <c r="A70" s="186" t="s">
        <v>12</v>
      </c>
      <c r="B70" s="133" t="s">
        <v>387</v>
      </c>
      <c r="C70" s="133" t="s">
        <v>49</v>
      </c>
      <c r="D70" s="44">
        <v>9488</v>
      </c>
      <c r="E70" s="348">
        <v>14.89903</v>
      </c>
      <c r="F70" s="44">
        <v>1577</v>
      </c>
      <c r="G70" s="348">
        <v>2.4763700000000002</v>
      </c>
      <c r="H70" s="44">
        <v>3317</v>
      </c>
      <c r="I70" s="348">
        <v>5.2086899999999998</v>
      </c>
      <c r="J70" s="44">
        <v>36024</v>
      </c>
      <c r="K70" s="348">
        <v>56.568579999999997</v>
      </c>
      <c r="L70" s="44">
        <v>652</v>
      </c>
      <c r="M70" s="348">
        <v>1.0238400000000001</v>
      </c>
      <c r="N70" s="44">
        <v>51</v>
      </c>
      <c r="O70" s="348">
        <v>8.0089999999999995E-2</v>
      </c>
      <c r="P70" s="44">
        <v>18</v>
      </c>
      <c r="Q70" s="348">
        <v>2.827E-2</v>
      </c>
      <c r="R70" s="44">
        <v>12555</v>
      </c>
      <c r="S70" s="348">
        <v>19.715150000000001</v>
      </c>
      <c r="T70" s="169">
        <v>63682</v>
      </c>
    </row>
    <row r="71" spans="1:20" ht="15" customHeight="1" x14ac:dyDescent="0.2">
      <c r="A71" s="452" t="s">
        <v>152</v>
      </c>
      <c r="B71" s="332" t="s">
        <v>163</v>
      </c>
      <c r="C71" s="133" t="s">
        <v>164</v>
      </c>
      <c r="D71" s="44">
        <v>14849</v>
      </c>
      <c r="E71" s="348">
        <v>26.962879999999998</v>
      </c>
      <c r="F71" s="44">
        <v>1038</v>
      </c>
      <c r="G71" s="348">
        <v>1.8848100000000001</v>
      </c>
      <c r="H71" s="44">
        <v>775</v>
      </c>
      <c r="I71" s="348">
        <v>1.4072499999999999</v>
      </c>
      <c r="J71" s="44">
        <v>38019</v>
      </c>
      <c r="K71" s="348">
        <v>69.035079999999994</v>
      </c>
      <c r="L71" s="44">
        <v>55</v>
      </c>
      <c r="M71" s="348">
        <v>9.987E-2</v>
      </c>
      <c r="N71" s="44">
        <v>14</v>
      </c>
      <c r="O71" s="348">
        <v>2.5420000000000002E-2</v>
      </c>
      <c r="P71" s="44">
        <v>0</v>
      </c>
      <c r="Q71" s="348">
        <v>0</v>
      </c>
      <c r="R71" s="44">
        <v>322</v>
      </c>
      <c r="S71" s="348">
        <v>0.58469000000000004</v>
      </c>
      <c r="T71" s="169">
        <v>55072</v>
      </c>
    </row>
    <row r="72" spans="1:20" ht="15" customHeight="1" x14ac:dyDescent="0.2">
      <c r="A72" s="452"/>
      <c r="B72" s="133" t="s">
        <v>165</v>
      </c>
      <c r="C72" s="133" t="s">
        <v>166</v>
      </c>
      <c r="D72" s="44">
        <v>389</v>
      </c>
      <c r="E72" s="348">
        <v>8.7889700000000008</v>
      </c>
      <c r="F72" s="44">
        <v>60</v>
      </c>
      <c r="G72" s="348">
        <v>1.3556299999999999</v>
      </c>
      <c r="H72" s="44">
        <v>54</v>
      </c>
      <c r="I72" s="348">
        <v>1.2200599999999999</v>
      </c>
      <c r="J72" s="44">
        <v>3879</v>
      </c>
      <c r="K72" s="348">
        <v>87.641210000000001</v>
      </c>
      <c r="L72" s="44">
        <v>1</v>
      </c>
      <c r="M72" s="348">
        <v>2.2589999999999999E-2</v>
      </c>
      <c r="N72" s="44">
        <v>0</v>
      </c>
      <c r="O72" s="348">
        <v>0</v>
      </c>
      <c r="P72" s="44">
        <v>0</v>
      </c>
      <c r="Q72" s="348">
        <v>0</v>
      </c>
      <c r="R72" s="44">
        <v>43</v>
      </c>
      <c r="S72" s="348">
        <v>0.97153</v>
      </c>
      <c r="T72" s="169">
        <v>4426</v>
      </c>
    </row>
    <row r="73" spans="1:20" ht="15" customHeight="1" x14ac:dyDescent="0.2">
      <c r="A73" s="452"/>
      <c r="B73" s="133" t="s">
        <v>167</v>
      </c>
      <c r="C73" s="133" t="s">
        <v>168</v>
      </c>
      <c r="D73" s="44">
        <v>1197</v>
      </c>
      <c r="E73" s="348">
        <v>8.8600999999999992</v>
      </c>
      <c r="F73" s="44">
        <v>208</v>
      </c>
      <c r="G73" s="348">
        <v>1.5396000000000001</v>
      </c>
      <c r="H73" s="44">
        <v>33</v>
      </c>
      <c r="I73" s="348">
        <v>0.24426</v>
      </c>
      <c r="J73" s="44">
        <v>11836</v>
      </c>
      <c r="K73" s="348">
        <v>87.609179999999995</v>
      </c>
      <c r="L73" s="44">
        <v>1</v>
      </c>
      <c r="M73" s="348">
        <v>7.4000000000000003E-3</v>
      </c>
      <c r="N73" s="44">
        <v>5</v>
      </c>
      <c r="O73" s="348">
        <v>3.7010000000000001E-2</v>
      </c>
      <c r="P73" s="44">
        <v>0</v>
      </c>
      <c r="Q73" s="348">
        <v>0</v>
      </c>
      <c r="R73" s="44">
        <v>230</v>
      </c>
      <c r="S73" s="348">
        <v>1.70244</v>
      </c>
      <c r="T73" s="169">
        <v>13510</v>
      </c>
    </row>
    <row r="74" spans="1:20" ht="15" customHeight="1" x14ac:dyDescent="0.2">
      <c r="A74" s="452"/>
      <c r="B74" s="133" t="s">
        <v>169</v>
      </c>
      <c r="C74" s="133" t="s">
        <v>170</v>
      </c>
      <c r="D74" s="44">
        <v>29</v>
      </c>
      <c r="E74" s="348">
        <v>1.0857399999999999</v>
      </c>
      <c r="F74" s="44">
        <v>22</v>
      </c>
      <c r="G74" s="348">
        <v>0.82365999999999995</v>
      </c>
      <c r="H74" s="44">
        <v>37</v>
      </c>
      <c r="I74" s="348">
        <v>1.3852500000000001</v>
      </c>
      <c r="J74" s="44">
        <v>2530</v>
      </c>
      <c r="K74" s="348">
        <v>94.721080000000001</v>
      </c>
      <c r="L74" s="44">
        <v>0</v>
      </c>
      <c r="M74" s="348">
        <v>0</v>
      </c>
      <c r="N74" s="44">
        <v>0</v>
      </c>
      <c r="O74" s="348">
        <v>0</v>
      </c>
      <c r="P74" s="44">
        <v>0</v>
      </c>
      <c r="Q74" s="348">
        <v>0</v>
      </c>
      <c r="R74" s="44">
        <v>53</v>
      </c>
      <c r="S74" s="348">
        <v>1.98428</v>
      </c>
      <c r="T74" s="169">
        <v>2671</v>
      </c>
    </row>
    <row r="75" spans="1:20" ht="15" customHeight="1" x14ac:dyDescent="0.2">
      <c r="A75" s="452"/>
      <c r="B75" s="133" t="s">
        <v>335</v>
      </c>
      <c r="C75" s="133" t="s">
        <v>336</v>
      </c>
      <c r="D75" s="44">
        <v>19</v>
      </c>
      <c r="E75" s="348">
        <v>0.12741</v>
      </c>
      <c r="F75" s="44">
        <v>13</v>
      </c>
      <c r="G75" s="348">
        <v>8.7179999999999994E-2</v>
      </c>
      <c r="H75" s="44">
        <v>3</v>
      </c>
      <c r="I75" s="348">
        <v>2.0119999999999999E-2</v>
      </c>
      <c r="J75" s="44">
        <v>14837</v>
      </c>
      <c r="K75" s="348">
        <v>99.497050000000002</v>
      </c>
      <c r="L75" s="44">
        <v>3</v>
      </c>
      <c r="M75" s="348">
        <v>2.0119999999999999E-2</v>
      </c>
      <c r="N75" s="44">
        <v>0</v>
      </c>
      <c r="O75" s="348">
        <v>0</v>
      </c>
      <c r="P75" s="44">
        <v>1</v>
      </c>
      <c r="Q75" s="348">
        <v>6.7099999999999998E-3</v>
      </c>
      <c r="R75" s="44">
        <v>36</v>
      </c>
      <c r="S75" s="348">
        <v>0.24142</v>
      </c>
      <c r="T75" s="169">
        <v>14912</v>
      </c>
    </row>
    <row r="76" spans="1:20" ht="15" x14ac:dyDescent="0.25">
      <c r="A76" s="450" t="s">
        <v>171</v>
      </c>
      <c r="B76" s="451"/>
      <c r="C76" s="451"/>
      <c r="D76" s="287">
        <v>16483</v>
      </c>
      <c r="E76" s="358">
        <v>18.194959999999998</v>
      </c>
      <c r="F76" s="287">
        <v>1341</v>
      </c>
      <c r="G76" s="358">
        <v>1.48028</v>
      </c>
      <c r="H76" s="287">
        <v>902</v>
      </c>
      <c r="I76" s="358">
        <v>0.99568000000000001</v>
      </c>
      <c r="J76" s="287">
        <v>71101</v>
      </c>
      <c r="K76" s="358">
        <v>78.485720000000001</v>
      </c>
      <c r="L76" s="287">
        <v>60</v>
      </c>
      <c r="M76" s="358">
        <v>6.6229999999999997E-2</v>
      </c>
      <c r="N76" s="287">
        <v>19</v>
      </c>
      <c r="O76" s="358">
        <v>2.0969999999999999E-2</v>
      </c>
      <c r="P76" s="287">
        <v>1</v>
      </c>
      <c r="Q76" s="358">
        <v>1.1000000000000001E-3</v>
      </c>
      <c r="R76" s="287">
        <v>684</v>
      </c>
      <c r="S76" s="358">
        <v>0.75504000000000004</v>
      </c>
      <c r="T76" s="290">
        <v>90591</v>
      </c>
    </row>
    <row r="77" spans="1:20" ht="15" x14ac:dyDescent="0.25">
      <c r="A77" s="186" t="s">
        <v>423</v>
      </c>
      <c r="B77" s="332" t="s">
        <v>422</v>
      </c>
      <c r="C77" s="133" t="s">
        <v>419</v>
      </c>
      <c r="D77" s="44">
        <v>1622</v>
      </c>
      <c r="E77" s="348">
        <v>13.964700000000001</v>
      </c>
      <c r="F77" s="44">
        <v>0</v>
      </c>
      <c r="G77" s="348">
        <v>0</v>
      </c>
      <c r="H77" s="44">
        <v>357</v>
      </c>
      <c r="I77" s="348">
        <v>3.07361</v>
      </c>
      <c r="J77" s="44">
        <v>9519</v>
      </c>
      <c r="K77" s="348">
        <v>81.954369999999997</v>
      </c>
      <c r="L77" s="44">
        <v>8</v>
      </c>
      <c r="M77" s="348">
        <v>6.8879999999999997E-2</v>
      </c>
      <c r="N77" s="44">
        <v>2</v>
      </c>
      <c r="O77" s="348">
        <v>1.7219999999999999E-2</v>
      </c>
      <c r="P77" s="44">
        <v>0</v>
      </c>
      <c r="Q77" s="348">
        <v>0</v>
      </c>
      <c r="R77" s="44">
        <v>107</v>
      </c>
      <c r="S77" s="348">
        <v>0.92122000000000004</v>
      </c>
      <c r="T77" s="169">
        <v>11615</v>
      </c>
    </row>
    <row r="78" spans="1:20" ht="15" x14ac:dyDescent="0.25">
      <c r="A78" s="186" t="s">
        <v>153</v>
      </c>
      <c r="B78" s="133" t="s">
        <v>125</v>
      </c>
      <c r="C78" s="133" t="s">
        <v>126</v>
      </c>
      <c r="D78" s="44">
        <v>7818</v>
      </c>
      <c r="E78" s="348">
        <v>20.747859999999999</v>
      </c>
      <c r="F78" s="44">
        <v>183</v>
      </c>
      <c r="G78" s="348">
        <v>0.48565999999999998</v>
      </c>
      <c r="H78" s="44">
        <v>734</v>
      </c>
      <c r="I78" s="348">
        <v>1.9479299999999999</v>
      </c>
      <c r="J78" s="44">
        <v>28415</v>
      </c>
      <c r="K78" s="348">
        <v>75.409360000000007</v>
      </c>
      <c r="L78" s="44">
        <v>1</v>
      </c>
      <c r="M78" s="348">
        <v>2.65E-3</v>
      </c>
      <c r="N78" s="44">
        <v>3</v>
      </c>
      <c r="O78" s="348">
        <v>7.9600000000000001E-3</v>
      </c>
      <c r="P78" s="44">
        <v>0</v>
      </c>
      <c r="Q78" s="348">
        <v>0</v>
      </c>
      <c r="R78" s="44">
        <v>527</v>
      </c>
      <c r="S78" s="348">
        <v>1.3985799999999999</v>
      </c>
      <c r="T78" s="169">
        <v>37681</v>
      </c>
    </row>
    <row r="79" spans="1:20" ht="15" customHeight="1" x14ac:dyDescent="0.2">
      <c r="A79" s="452" t="s">
        <v>15</v>
      </c>
      <c r="B79" s="133" t="s">
        <v>115</v>
      </c>
      <c r="C79" s="133" t="s">
        <v>172</v>
      </c>
      <c r="D79" s="44">
        <v>11948</v>
      </c>
      <c r="E79" s="348">
        <v>33.673409999999997</v>
      </c>
      <c r="F79" s="44">
        <v>661</v>
      </c>
      <c r="G79" s="348">
        <v>1.8629199999999999</v>
      </c>
      <c r="H79" s="44">
        <v>491</v>
      </c>
      <c r="I79" s="348">
        <v>1.3837999999999999</v>
      </c>
      <c r="J79" s="44">
        <v>21869</v>
      </c>
      <c r="K79" s="348">
        <v>61.634070000000001</v>
      </c>
      <c r="L79" s="44">
        <v>23</v>
      </c>
      <c r="M79" s="348">
        <v>6.4820000000000003E-2</v>
      </c>
      <c r="N79" s="44">
        <v>9</v>
      </c>
      <c r="O79" s="348">
        <v>2.5360000000000001E-2</v>
      </c>
      <c r="P79" s="44">
        <v>0</v>
      </c>
      <c r="Q79" s="348">
        <v>0</v>
      </c>
      <c r="R79" s="44">
        <v>481</v>
      </c>
      <c r="S79" s="348">
        <v>1.35562</v>
      </c>
      <c r="T79" s="169">
        <v>35482</v>
      </c>
    </row>
    <row r="80" spans="1:20" ht="15" customHeight="1" x14ac:dyDescent="0.2">
      <c r="A80" s="452"/>
      <c r="B80" s="133" t="s">
        <v>173</v>
      </c>
      <c r="C80" s="133" t="s">
        <v>174</v>
      </c>
      <c r="D80" s="44">
        <v>0</v>
      </c>
      <c r="E80" s="348">
        <v>0</v>
      </c>
      <c r="F80" s="44">
        <v>1</v>
      </c>
      <c r="G80" s="348">
        <v>0.11655</v>
      </c>
      <c r="H80" s="44">
        <v>0</v>
      </c>
      <c r="I80" s="348">
        <v>0</v>
      </c>
      <c r="J80" s="44">
        <v>856</v>
      </c>
      <c r="K80" s="348">
        <v>99.766900000000007</v>
      </c>
      <c r="L80" s="44">
        <v>0</v>
      </c>
      <c r="M80" s="348">
        <v>0</v>
      </c>
      <c r="N80" s="44">
        <v>0</v>
      </c>
      <c r="O80" s="348">
        <v>0</v>
      </c>
      <c r="P80" s="44">
        <v>0</v>
      </c>
      <c r="Q80" s="348">
        <v>0</v>
      </c>
      <c r="R80" s="44">
        <v>1</v>
      </c>
      <c r="S80" s="348">
        <v>0.11655</v>
      </c>
      <c r="T80" s="169">
        <v>858</v>
      </c>
    </row>
    <row r="81" spans="1:20" ht="15" x14ac:dyDescent="0.25">
      <c r="A81" s="450" t="s">
        <v>175</v>
      </c>
      <c r="B81" s="451"/>
      <c r="C81" s="451"/>
      <c r="D81" s="287">
        <v>11948</v>
      </c>
      <c r="E81" s="358">
        <v>32.878369999999997</v>
      </c>
      <c r="F81" s="287">
        <v>662</v>
      </c>
      <c r="G81" s="358">
        <v>1.82168</v>
      </c>
      <c r="H81" s="287">
        <v>491</v>
      </c>
      <c r="I81" s="358">
        <v>1.3511299999999999</v>
      </c>
      <c r="J81" s="287">
        <v>22725</v>
      </c>
      <c r="K81" s="358">
        <v>62.534399999999998</v>
      </c>
      <c r="L81" s="287">
        <v>23</v>
      </c>
      <c r="M81" s="358">
        <v>6.3289999999999999E-2</v>
      </c>
      <c r="N81" s="287">
        <v>9</v>
      </c>
      <c r="O81" s="358">
        <v>2.477E-2</v>
      </c>
      <c r="P81" s="287">
        <v>0</v>
      </c>
      <c r="Q81" s="358">
        <v>0</v>
      </c>
      <c r="R81" s="287">
        <v>482</v>
      </c>
      <c r="S81" s="358">
        <v>1.32636</v>
      </c>
      <c r="T81" s="290">
        <v>36340</v>
      </c>
    </row>
    <row r="82" spans="1:20" ht="15.75" thickBot="1" x14ac:dyDescent="0.3">
      <c r="A82" s="454" t="s">
        <v>102</v>
      </c>
      <c r="B82" s="455"/>
      <c r="C82" s="455"/>
      <c r="D82" s="288">
        <v>288471</v>
      </c>
      <c r="E82" s="359">
        <v>20.51444</v>
      </c>
      <c r="F82" s="288">
        <v>11449</v>
      </c>
      <c r="G82" s="359">
        <v>0.81418999999999997</v>
      </c>
      <c r="H82" s="288">
        <v>18306</v>
      </c>
      <c r="I82" s="359">
        <v>1.30182</v>
      </c>
      <c r="J82" s="288">
        <v>1050560</v>
      </c>
      <c r="K82" s="359">
        <v>74.709940000000003</v>
      </c>
      <c r="L82" s="288">
        <v>1491</v>
      </c>
      <c r="M82" s="359">
        <v>0.10603</v>
      </c>
      <c r="N82" s="288">
        <v>391</v>
      </c>
      <c r="O82" s="359">
        <v>2.7810000000000001E-2</v>
      </c>
      <c r="P82" s="288">
        <v>43</v>
      </c>
      <c r="Q82" s="359">
        <v>3.0599999999999998E-3</v>
      </c>
      <c r="R82" s="288">
        <v>35474</v>
      </c>
      <c r="S82" s="359">
        <v>2.52271</v>
      </c>
      <c r="T82" s="291">
        <v>1406185</v>
      </c>
    </row>
    <row r="84" spans="1:20" s="372" customFormat="1" ht="15" x14ac:dyDescent="0.25">
      <c r="A84" s="373"/>
      <c r="B84" s="373"/>
      <c r="C84" s="373"/>
      <c r="D84" s="373"/>
      <c r="E84" s="373"/>
      <c r="F84" s="373"/>
      <c r="G84" s="373"/>
      <c r="H84" s="373"/>
      <c r="I84" s="373"/>
      <c r="J84" s="373"/>
      <c r="K84" s="373"/>
      <c r="L84" s="373"/>
      <c r="M84" s="373"/>
      <c r="N84" s="373"/>
      <c r="O84" s="373"/>
      <c r="P84" s="373"/>
      <c r="Q84" s="373"/>
      <c r="R84" s="373"/>
      <c r="S84" s="373"/>
      <c r="T84" s="373"/>
    </row>
    <row r="85" spans="1:20" s="372" customFormat="1" ht="15" x14ac:dyDescent="0.25">
      <c r="A85" s="374"/>
      <c r="B85" s="374"/>
      <c r="C85" s="374"/>
      <c r="D85" s="374"/>
      <c r="E85" s="374"/>
      <c r="F85" s="374"/>
      <c r="G85" s="374"/>
      <c r="H85" s="374"/>
      <c r="I85" s="374"/>
      <c r="J85" s="374"/>
      <c r="K85" s="374"/>
      <c r="L85" s="374"/>
      <c r="M85" s="374"/>
      <c r="N85" s="374"/>
      <c r="O85" s="374"/>
      <c r="P85" s="374"/>
      <c r="Q85" s="374"/>
      <c r="R85" s="374"/>
      <c r="S85" s="374"/>
      <c r="T85" s="374"/>
    </row>
    <row r="86" spans="1:20" s="372" customFormat="1" ht="15" x14ac:dyDescent="0.25">
      <c r="A86" s="373"/>
      <c r="D86" s="375"/>
      <c r="E86" s="376"/>
      <c r="F86" s="375"/>
      <c r="G86" s="376"/>
      <c r="H86" s="375"/>
      <c r="I86" s="376"/>
      <c r="J86" s="375"/>
      <c r="K86" s="376"/>
      <c r="L86" s="375"/>
      <c r="M86" s="376"/>
      <c r="N86" s="375"/>
      <c r="O86" s="376"/>
      <c r="P86" s="375"/>
      <c r="Q86" s="376"/>
      <c r="R86" s="375"/>
      <c r="S86" s="376"/>
      <c r="T86" s="375"/>
    </row>
    <row r="87" spans="1:20" s="372" customFormat="1" ht="15" x14ac:dyDescent="0.25">
      <c r="A87" s="373"/>
      <c r="D87" s="375"/>
      <c r="E87" s="376"/>
      <c r="F87" s="375"/>
      <c r="G87" s="376"/>
      <c r="H87" s="375"/>
      <c r="I87" s="376"/>
      <c r="J87" s="375"/>
      <c r="K87" s="376"/>
      <c r="L87" s="375"/>
      <c r="M87" s="376"/>
      <c r="N87" s="375"/>
      <c r="O87" s="376"/>
      <c r="P87" s="375"/>
      <c r="Q87" s="376"/>
      <c r="R87" s="375"/>
      <c r="S87" s="376"/>
      <c r="T87" s="375"/>
    </row>
    <row r="88" spans="1:20" s="372" customFormat="1" ht="15" x14ac:dyDescent="0.25">
      <c r="A88" s="373"/>
      <c r="D88" s="375"/>
      <c r="E88" s="376"/>
      <c r="F88" s="375"/>
      <c r="G88" s="376"/>
      <c r="H88" s="375"/>
      <c r="I88" s="376"/>
      <c r="J88" s="375"/>
      <c r="K88" s="376"/>
      <c r="L88" s="375"/>
      <c r="M88" s="376"/>
      <c r="N88" s="375"/>
      <c r="O88" s="376"/>
      <c r="P88" s="375"/>
      <c r="Q88" s="376"/>
      <c r="R88" s="375"/>
      <c r="S88" s="376"/>
      <c r="T88" s="375"/>
    </row>
    <row r="89" spans="1:20" s="372" customFormat="1" ht="15" x14ac:dyDescent="0.25">
      <c r="A89" s="373"/>
      <c r="D89" s="375"/>
      <c r="E89" s="376"/>
      <c r="F89" s="375"/>
      <c r="G89" s="376"/>
      <c r="H89" s="375"/>
      <c r="I89" s="376"/>
      <c r="J89" s="375"/>
      <c r="K89" s="376"/>
      <c r="L89" s="375"/>
      <c r="M89" s="376"/>
      <c r="N89" s="375"/>
      <c r="O89" s="376"/>
      <c r="P89" s="375"/>
      <c r="Q89" s="376"/>
      <c r="R89" s="375"/>
      <c r="S89" s="376"/>
      <c r="T89" s="375"/>
    </row>
    <row r="90" spans="1:20" s="372" customFormat="1" ht="15" x14ac:dyDescent="0.25">
      <c r="A90" s="373"/>
      <c r="D90" s="375"/>
      <c r="E90" s="376"/>
      <c r="F90" s="375"/>
      <c r="G90" s="376"/>
      <c r="H90" s="375"/>
      <c r="I90" s="376"/>
      <c r="J90" s="375"/>
      <c r="K90" s="376"/>
      <c r="L90" s="375"/>
      <c r="M90" s="376"/>
      <c r="N90" s="375"/>
      <c r="O90" s="376"/>
      <c r="P90" s="375"/>
      <c r="Q90" s="376"/>
      <c r="R90" s="375"/>
      <c r="S90" s="376"/>
      <c r="T90" s="375"/>
    </row>
    <row r="91" spans="1:20" s="372" customFormat="1" ht="15" x14ac:dyDescent="0.25">
      <c r="A91" s="373"/>
      <c r="D91" s="375"/>
      <c r="E91" s="376"/>
      <c r="F91" s="375"/>
      <c r="G91" s="376"/>
      <c r="H91" s="375"/>
      <c r="I91" s="376"/>
      <c r="J91" s="375"/>
      <c r="K91" s="376"/>
      <c r="L91" s="375"/>
      <c r="M91" s="376"/>
      <c r="N91" s="375"/>
      <c r="O91" s="376"/>
      <c r="P91" s="375"/>
      <c r="Q91" s="376"/>
      <c r="R91" s="375"/>
      <c r="S91" s="376"/>
      <c r="T91" s="375"/>
    </row>
    <row r="92" spans="1:20" s="372" customFormat="1" ht="15" x14ac:dyDescent="0.25">
      <c r="A92" s="373"/>
      <c r="D92" s="375"/>
      <c r="E92" s="376"/>
      <c r="F92" s="375"/>
      <c r="G92" s="376"/>
      <c r="H92" s="375"/>
      <c r="I92" s="376"/>
      <c r="J92" s="375"/>
      <c r="K92" s="376"/>
      <c r="L92" s="375"/>
      <c r="M92" s="376"/>
      <c r="N92" s="375"/>
      <c r="O92" s="376"/>
      <c r="P92" s="375"/>
      <c r="Q92" s="376"/>
      <c r="R92" s="375"/>
      <c r="S92" s="376"/>
      <c r="T92" s="375"/>
    </row>
    <row r="93" spans="1:20" s="372" customFormat="1" ht="15" x14ac:dyDescent="0.25">
      <c r="A93" s="373"/>
      <c r="D93" s="375"/>
      <c r="E93" s="376"/>
      <c r="F93" s="375"/>
      <c r="G93" s="376"/>
      <c r="H93" s="375"/>
      <c r="I93" s="376"/>
      <c r="J93" s="375"/>
      <c r="K93" s="376"/>
      <c r="L93" s="375"/>
      <c r="M93" s="376"/>
      <c r="N93" s="375"/>
      <c r="O93" s="376"/>
      <c r="P93" s="375"/>
      <c r="Q93" s="376"/>
      <c r="R93" s="375"/>
      <c r="S93" s="376"/>
      <c r="T93" s="375"/>
    </row>
    <row r="94" spans="1:20" s="372" customFormat="1" ht="15" x14ac:dyDescent="0.25">
      <c r="A94" s="373"/>
      <c r="B94" s="373"/>
      <c r="C94" s="373"/>
      <c r="D94" s="377"/>
      <c r="E94" s="378"/>
      <c r="F94" s="377"/>
      <c r="G94" s="378"/>
      <c r="H94" s="377"/>
      <c r="I94" s="378"/>
      <c r="J94" s="377"/>
      <c r="K94" s="378"/>
      <c r="L94" s="377"/>
      <c r="M94" s="378"/>
      <c r="N94" s="377"/>
      <c r="O94" s="378"/>
      <c r="P94" s="377"/>
      <c r="Q94" s="378"/>
      <c r="R94" s="377"/>
      <c r="S94" s="378"/>
      <c r="T94" s="377"/>
    </row>
    <row r="95" spans="1:20" s="372" customFormat="1" ht="15" x14ac:dyDescent="0.25">
      <c r="A95" s="373"/>
      <c r="D95" s="375"/>
      <c r="E95" s="376"/>
      <c r="F95" s="375"/>
      <c r="G95" s="376"/>
      <c r="H95" s="375"/>
      <c r="I95" s="376"/>
      <c r="J95" s="375"/>
      <c r="K95" s="376"/>
      <c r="L95" s="375"/>
      <c r="M95" s="376"/>
      <c r="N95" s="375"/>
      <c r="O95" s="376"/>
      <c r="P95" s="375"/>
      <c r="Q95" s="376"/>
      <c r="R95" s="375"/>
      <c r="S95" s="376"/>
      <c r="T95" s="375"/>
    </row>
    <row r="96" spans="1:20" s="372" customFormat="1" ht="15" x14ac:dyDescent="0.25">
      <c r="A96" s="373"/>
      <c r="D96" s="375"/>
      <c r="E96" s="376"/>
      <c r="F96" s="375"/>
      <c r="G96" s="376"/>
      <c r="H96" s="375"/>
      <c r="I96" s="376"/>
      <c r="J96" s="375"/>
      <c r="K96" s="376"/>
      <c r="L96" s="375"/>
      <c r="M96" s="376"/>
      <c r="N96" s="375"/>
      <c r="O96" s="376"/>
      <c r="P96" s="375"/>
      <c r="Q96" s="376"/>
      <c r="R96" s="375"/>
      <c r="S96" s="376"/>
      <c r="T96" s="375"/>
    </row>
    <row r="97" spans="1:20" s="372" customFormat="1" ht="15" x14ac:dyDescent="0.25">
      <c r="A97" s="373"/>
      <c r="D97" s="375"/>
      <c r="E97" s="376"/>
      <c r="F97" s="375"/>
      <c r="G97" s="376"/>
      <c r="H97" s="375"/>
      <c r="I97" s="376"/>
      <c r="J97" s="375"/>
      <c r="K97" s="376"/>
      <c r="L97" s="375"/>
      <c r="M97" s="376"/>
      <c r="N97" s="375"/>
      <c r="O97" s="376"/>
      <c r="P97" s="375"/>
      <c r="Q97" s="376"/>
      <c r="R97" s="375"/>
      <c r="S97" s="376"/>
      <c r="T97" s="375"/>
    </row>
    <row r="98" spans="1:20" s="372" customFormat="1" ht="15" x14ac:dyDescent="0.25">
      <c r="A98" s="373"/>
      <c r="D98" s="375"/>
      <c r="E98" s="376"/>
      <c r="F98" s="375"/>
      <c r="G98" s="376"/>
      <c r="H98" s="375"/>
      <c r="I98" s="376"/>
      <c r="J98" s="375"/>
      <c r="K98" s="376"/>
      <c r="L98" s="375"/>
      <c r="M98" s="376"/>
      <c r="N98" s="375"/>
      <c r="O98" s="376"/>
      <c r="P98" s="375"/>
      <c r="Q98" s="376"/>
      <c r="R98" s="375"/>
      <c r="S98" s="376"/>
      <c r="T98" s="375"/>
    </row>
    <row r="99" spans="1:20" s="372" customFormat="1" ht="15" x14ac:dyDescent="0.25">
      <c r="A99" s="373"/>
      <c r="D99" s="375"/>
      <c r="E99" s="376"/>
      <c r="F99" s="375"/>
      <c r="G99" s="376"/>
      <c r="H99" s="375"/>
      <c r="I99" s="376"/>
      <c r="J99" s="375"/>
      <c r="K99" s="376"/>
      <c r="L99" s="375"/>
      <c r="M99" s="376"/>
      <c r="N99" s="375"/>
      <c r="O99" s="376"/>
      <c r="P99" s="375"/>
      <c r="Q99" s="376"/>
      <c r="R99" s="375"/>
      <c r="S99" s="376"/>
      <c r="T99" s="375"/>
    </row>
    <row r="100" spans="1:20" s="372" customFormat="1" ht="15" x14ac:dyDescent="0.25">
      <c r="A100" s="373"/>
      <c r="B100" s="373"/>
      <c r="C100" s="373"/>
      <c r="D100" s="377"/>
      <c r="E100" s="378"/>
      <c r="F100" s="377"/>
      <c r="G100" s="378"/>
      <c r="H100" s="377"/>
      <c r="I100" s="378"/>
      <c r="J100" s="377"/>
      <c r="K100" s="378"/>
      <c r="L100" s="377"/>
      <c r="M100" s="378"/>
      <c r="N100" s="377"/>
      <c r="O100" s="378"/>
      <c r="P100" s="377"/>
      <c r="Q100" s="378"/>
      <c r="R100" s="377"/>
      <c r="S100" s="378"/>
      <c r="T100" s="377"/>
    </row>
    <row r="101" spans="1:20" s="372" customFormat="1" ht="15" x14ac:dyDescent="0.25">
      <c r="A101" s="373"/>
      <c r="D101" s="375"/>
      <c r="E101" s="376"/>
      <c r="F101" s="375"/>
      <c r="G101" s="376"/>
      <c r="H101" s="375"/>
      <c r="I101" s="376"/>
      <c r="J101" s="375"/>
      <c r="K101" s="376"/>
      <c r="L101" s="375"/>
      <c r="M101" s="376"/>
      <c r="N101" s="375"/>
      <c r="O101" s="376"/>
      <c r="P101" s="375"/>
      <c r="Q101" s="376"/>
      <c r="R101" s="375"/>
      <c r="S101" s="376"/>
      <c r="T101" s="375"/>
    </row>
    <row r="102" spans="1:20" s="372" customFormat="1" ht="15" x14ac:dyDescent="0.25">
      <c r="A102" s="373"/>
      <c r="B102" s="373"/>
      <c r="C102" s="373"/>
      <c r="D102" s="377"/>
      <c r="E102" s="378"/>
      <c r="F102" s="377"/>
      <c r="G102" s="378"/>
      <c r="H102" s="377"/>
      <c r="I102" s="378"/>
      <c r="J102" s="377"/>
      <c r="K102" s="378"/>
      <c r="L102" s="377"/>
      <c r="M102" s="378"/>
      <c r="N102" s="377"/>
      <c r="O102" s="378"/>
      <c r="P102" s="377"/>
      <c r="Q102" s="378"/>
      <c r="R102" s="377"/>
      <c r="S102" s="378"/>
      <c r="T102" s="377"/>
    </row>
    <row r="103" spans="1:20" s="372" customFormat="1" ht="15" x14ac:dyDescent="0.25">
      <c r="A103" s="373"/>
      <c r="D103" s="375"/>
      <c r="E103" s="376"/>
      <c r="F103" s="375"/>
      <c r="G103" s="376"/>
      <c r="H103" s="375"/>
      <c r="I103" s="376"/>
      <c r="J103" s="375"/>
      <c r="K103" s="376"/>
      <c r="L103" s="375"/>
      <c r="M103" s="376"/>
      <c r="N103" s="375"/>
      <c r="O103" s="376"/>
      <c r="P103" s="375"/>
      <c r="Q103" s="376"/>
      <c r="R103" s="375"/>
      <c r="S103" s="376"/>
      <c r="T103" s="375"/>
    </row>
    <row r="104" spans="1:20" s="372" customFormat="1" ht="15" x14ac:dyDescent="0.25">
      <c r="A104" s="373"/>
      <c r="D104" s="375"/>
      <c r="E104" s="376"/>
      <c r="F104" s="375"/>
      <c r="G104" s="376"/>
      <c r="H104" s="375"/>
      <c r="I104" s="376"/>
      <c r="J104" s="375"/>
      <c r="K104" s="376"/>
      <c r="L104" s="375"/>
      <c r="M104" s="376"/>
      <c r="N104" s="375"/>
      <c r="O104" s="376"/>
      <c r="P104" s="375"/>
      <c r="Q104" s="376"/>
      <c r="R104" s="375"/>
      <c r="S104" s="376"/>
      <c r="T104" s="375"/>
    </row>
    <row r="105" spans="1:20" s="372" customFormat="1" ht="15" x14ac:dyDescent="0.25">
      <c r="A105" s="373"/>
      <c r="B105" s="373"/>
      <c r="C105" s="373"/>
      <c r="D105" s="377"/>
      <c r="E105" s="378"/>
      <c r="F105" s="377"/>
      <c r="G105" s="378"/>
      <c r="H105" s="377"/>
      <c r="I105" s="378"/>
      <c r="J105" s="377"/>
      <c r="K105" s="378"/>
      <c r="L105" s="377"/>
      <c r="M105" s="378"/>
      <c r="N105" s="377"/>
      <c r="O105" s="378"/>
      <c r="P105" s="377"/>
      <c r="Q105" s="378"/>
      <c r="R105" s="377"/>
      <c r="S105" s="378"/>
      <c r="T105" s="377"/>
    </row>
    <row r="106" spans="1:20" s="372" customFormat="1" ht="15" x14ac:dyDescent="0.25">
      <c r="A106" s="373"/>
      <c r="D106" s="375"/>
      <c r="E106" s="376"/>
      <c r="F106" s="375"/>
      <c r="G106" s="376"/>
      <c r="H106" s="375"/>
      <c r="I106" s="376"/>
      <c r="J106" s="375"/>
      <c r="K106" s="376"/>
      <c r="L106" s="375"/>
      <c r="M106" s="376"/>
      <c r="N106" s="375"/>
      <c r="O106" s="376"/>
      <c r="P106" s="375"/>
      <c r="Q106" s="376"/>
      <c r="R106" s="375"/>
      <c r="S106" s="376"/>
      <c r="T106" s="375"/>
    </row>
    <row r="107" spans="1:20" s="372" customFormat="1" ht="15" x14ac:dyDescent="0.25">
      <c r="A107" s="373"/>
      <c r="D107" s="375"/>
      <c r="E107" s="376"/>
      <c r="F107" s="375"/>
      <c r="G107" s="376"/>
      <c r="H107" s="375"/>
      <c r="I107" s="376"/>
      <c r="J107" s="375"/>
      <c r="K107" s="376"/>
      <c r="L107" s="375"/>
      <c r="M107" s="376"/>
      <c r="N107" s="375"/>
      <c r="O107" s="376"/>
      <c r="P107" s="375"/>
      <c r="Q107" s="376"/>
      <c r="R107" s="375"/>
      <c r="S107" s="376"/>
      <c r="T107" s="375"/>
    </row>
    <row r="108" spans="1:20" s="372" customFormat="1" ht="15" x14ac:dyDescent="0.25">
      <c r="A108" s="373"/>
      <c r="D108" s="375"/>
      <c r="E108" s="376"/>
      <c r="F108" s="375"/>
      <c r="G108" s="376"/>
      <c r="H108" s="375"/>
      <c r="I108" s="376"/>
      <c r="J108" s="375"/>
      <c r="K108" s="376"/>
      <c r="L108" s="375"/>
      <c r="M108" s="376"/>
      <c r="N108" s="375"/>
      <c r="O108" s="376"/>
      <c r="P108" s="375"/>
      <c r="Q108" s="376"/>
      <c r="R108" s="375"/>
      <c r="S108" s="376"/>
      <c r="T108" s="375"/>
    </row>
    <row r="109" spans="1:20" s="372" customFormat="1" ht="15" x14ac:dyDescent="0.25">
      <c r="A109" s="373"/>
      <c r="D109" s="375"/>
      <c r="E109" s="376"/>
      <c r="F109" s="375"/>
      <c r="G109" s="376"/>
      <c r="H109" s="375"/>
      <c r="I109" s="376"/>
      <c r="J109" s="375"/>
      <c r="K109" s="376"/>
      <c r="L109" s="375"/>
      <c r="M109" s="376"/>
      <c r="N109" s="375"/>
      <c r="O109" s="376"/>
      <c r="P109" s="375"/>
      <c r="Q109" s="376"/>
      <c r="R109" s="375"/>
      <c r="S109" s="376"/>
      <c r="T109" s="375"/>
    </row>
    <row r="110" spans="1:20" s="372" customFormat="1" ht="15" x14ac:dyDescent="0.25">
      <c r="A110" s="373"/>
      <c r="D110" s="375"/>
      <c r="E110" s="376"/>
      <c r="F110" s="375"/>
      <c r="G110" s="376"/>
      <c r="H110" s="375"/>
      <c r="I110" s="376"/>
      <c r="J110" s="375"/>
      <c r="K110" s="376"/>
      <c r="L110" s="375"/>
      <c r="M110" s="376"/>
      <c r="N110" s="375"/>
      <c r="O110" s="376"/>
      <c r="P110" s="375"/>
      <c r="Q110" s="376"/>
      <c r="R110" s="375"/>
      <c r="S110" s="376"/>
      <c r="T110" s="375"/>
    </row>
    <row r="111" spans="1:20" s="372" customFormat="1" ht="15" x14ac:dyDescent="0.25">
      <c r="A111" s="373"/>
      <c r="B111" s="373"/>
      <c r="C111" s="373"/>
      <c r="D111" s="377"/>
      <c r="E111" s="378"/>
      <c r="F111" s="377"/>
      <c r="G111" s="378"/>
      <c r="H111" s="377"/>
      <c r="I111" s="378"/>
      <c r="J111" s="377"/>
      <c r="K111" s="378"/>
      <c r="L111" s="377"/>
      <c r="M111" s="378"/>
      <c r="N111" s="377"/>
      <c r="O111" s="378"/>
      <c r="P111" s="377"/>
      <c r="Q111" s="378"/>
      <c r="R111" s="377"/>
      <c r="S111" s="378"/>
      <c r="T111" s="377"/>
    </row>
    <row r="112" spans="1:20" s="372" customFormat="1" ht="15" x14ac:dyDescent="0.25">
      <c r="A112" s="373"/>
      <c r="D112" s="375"/>
      <c r="E112" s="376"/>
      <c r="F112" s="375"/>
      <c r="G112" s="376"/>
      <c r="H112" s="375"/>
      <c r="I112" s="376"/>
      <c r="J112" s="375"/>
      <c r="K112" s="376"/>
      <c r="L112" s="375"/>
      <c r="M112" s="376"/>
      <c r="N112" s="375"/>
      <c r="O112" s="376"/>
      <c r="P112" s="375"/>
      <c r="Q112" s="376"/>
      <c r="R112" s="375"/>
      <c r="S112" s="376"/>
      <c r="T112" s="375"/>
    </row>
    <row r="113" spans="1:20" ht="15" x14ac:dyDescent="0.25">
      <c r="A113" s="174"/>
      <c r="D113" s="112"/>
      <c r="E113" s="176"/>
      <c r="F113" s="112"/>
      <c r="G113" s="176"/>
      <c r="H113" s="112"/>
      <c r="I113" s="176"/>
      <c r="J113" s="112"/>
      <c r="K113" s="176"/>
      <c r="L113" s="112"/>
      <c r="M113" s="176"/>
      <c r="N113" s="112"/>
      <c r="O113" s="176"/>
      <c r="P113" s="112"/>
      <c r="Q113" s="176"/>
      <c r="R113" s="112"/>
      <c r="S113" s="176"/>
      <c r="T113" s="112"/>
    </row>
    <row r="114" spans="1:20" ht="15" x14ac:dyDescent="0.25">
      <c r="A114" s="174"/>
      <c r="D114" s="112"/>
      <c r="E114" s="176"/>
      <c r="F114" s="112"/>
      <c r="G114" s="176"/>
      <c r="H114" s="112"/>
      <c r="I114" s="176"/>
      <c r="J114" s="112"/>
      <c r="K114" s="176"/>
      <c r="L114" s="112"/>
      <c r="M114" s="176"/>
      <c r="N114" s="112"/>
      <c r="O114" s="176"/>
      <c r="P114" s="112"/>
      <c r="Q114" s="176"/>
      <c r="R114" s="112"/>
      <c r="S114" s="176"/>
      <c r="T114" s="112"/>
    </row>
    <row r="115" spans="1:20" ht="15" x14ac:dyDescent="0.25">
      <c r="A115" s="174"/>
      <c r="D115" s="112"/>
      <c r="E115" s="176"/>
      <c r="F115" s="112"/>
      <c r="G115" s="176"/>
      <c r="H115" s="112"/>
      <c r="I115" s="176"/>
      <c r="J115" s="112"/>
      <c r="K115" s="176"/>
      <c r="L115" s="112"/>
      <c r="M115" s="176"/>
      <c r="N115" s="112"/>
      <c r="O115" s="176"/>
      <c r="P115" s="112"/>
      <c r="Q115" s="176"/>
      <c r="R115" s="112"/>
      <c r="S115" s="176"/>
      <c r="T115" s="112"/>
    </row>
    <row r="116" spans="1:20" ht="15" x14ac:dyDescent="0.25">
      <c r="A116" s="174"/>
      <c r="D116" s="112"/>
      <c r="E116" s="176"/>
      <c r="F116" s="112"/>
      <c r="G116" s="176"/>
      <c r="H116" s="112"/>
      <c r="I116" s="176"/>
      <c r="J116" s="112"/>
      <c r="K116" s="176"/>
      <c r="L116" s="112"/>
      <c r="M116" s="176"/>
      <c r="N116" s="112"/>
      <c r="O116" s="176"/>
      <c r="P116" s="112"/>
      <c r="Q116" s="176"/>
      <c r="R116" s="112"/>
      <c r="S116" s="176"/>
      <c r="T116" s="112"/>
    </row>
    <row r="117" spans="1:20" ht="15" x14ac:dyDescent="0.25">
      <c r="A117" s="174"/>
      <c r="B117" s="174"/>
      <c r="C117" s="174"/>
      <c r="D117" s="196"/>
      <c r="E117" s="197"/>
      <c r="F117" s="196"/>
      <c r="G117" s="197"/>
      <c r="H117" s="196"/>
      <c r="I117" s="197"/>
      <c r="J117" s="196"/>
      <c r="K117" s="197"/>
      <c r="L117" s="196"/>
      <c r="M117" s="197"/>
      <c r="N117" s="196"/>
      <c r="O117" s="197"/>
      <c r="P117" s="196"/>
      <c r="Q117" s="197"/>
      <c r="R117" s="196"/>
      <c r="S117" s="197"/>
      <c r="T117" s="196"/>
    </row>
    <row r="118" spans="1:20" ht="15" x14ac:dyDescent="0.25">
      <c r="A118" s="174"/>
      <c r="D118" s="112"/>
      <c r="E118" s="176"/>
      <c r="F118" s="112"/>
      <c r="G118" s="176"/>
      <c r="H118" s="112"/>
      <c r="I118" s="176"/>
      <c r="J118" s="112"/>
      <c r="K118" s="176"/>
      <c r="L118" s="112"/>
      <c r="M118" s="176"/>
      <c r="N118" s="112"/>
      <c r="O118" s="176"/>
      <c r="P118" s="112"/>
      <c r="Q118" s="176"/>
      <c r="R118" s="112"/>
      <c r="S118" s="176"/>
      <c r="T118" s="112"/>
    </row>
    <row r="119" spans="1:20" ht="15" x14ac:dyDescent="0.25">
      <c r="A119" s="174"/>
      <c r="D119" s="112"/>
      <c r="E119" s="176"/>
      <c r="F119" s="112"/>
      <c r="G119" s="176"/>
      <c r="H119" s="112"/>
      <c r="I119" s="176"/>
      <c r="J119" s="112"/>
      <c r="K119" s="176"/>
      <c r="L119" s="112"/>
      <c r="M119" s="176"/>
      <c r="N119" s="112"/>
      <c r="O119" s="176"/>
      <c r="P119" s="112"/>
      <c r="Q119" s="176"/>
      <c r="R119" s="112"/>
      <c r="S119" s="176"/>
      <c r="T119" s="112"/>
    </row>
    <row r="120" spans="1:20" ht="15" x14ac:dyDescent="0.25">
      <c r="A120" s="174"/>
      <c r="D120" s="112"/>
      <c r="E120" s="176"/>
      <c r="F120" s="112"/>
      <c r="G120" s="176"/>
      <c r="H120" s="112"/>
      <c r="I120" s="176"/>
      <c r="J120" s="112"/>
      <c r="K120" s="176"/>
      <c r="L120" s="112"/>
      <c r="M120" s="176"/>
      <c r="N120" s="112"/>
      <c r="O120" s="176"/>
      <c r="P120" s="112"/>
      <c r="Q120" s="176"/>
      <c r="R120" s="112"/>
      <c r="S120" s="176"/>
      <c r="T120" s="112"/>
    </row>
    <row r="121" spans="1:20" ht="15" x14ac:dyDescent="0.25">
      <c r="A121" s="174"/>
      <c r="D121" s="112"/>
      <c r="E121" s="176"/>
      <c r="F121" s="112"/>
      <c r="G121" s="176"/>
      <c r="H121" s="112"/>
      <c r="I121" s="176"/>
      <c r="J121" s="112"/>
      <c r="K121" s="176"/>
      <c r="L121" s="112"/>
      <c r="M121" s="176"/>
      <c r="N121" s="112"/>
      <c r="O121" s="176"/>
      <c r="P121" s="112"/>
      <c r="Q121" s="176"/>
      <c r="R121" s="112"/>
      <c r="S121" s="176"/>
      <c r="T121" s="112"/>
    </row>
    <row r="122" spans="1:20" ht="15" x14ac:dyDescent="0.25">
      <c r="A122" s="174"/>
      <c r="B122" s="174"/>
      <c r="C122" s="174"/>
      <c r="D122" s="196"/>
      <c r="E122" s="197"/>
      <c r="F122" s="196"/>
      <c r="G122" s="197"/>
      <c r="H122" s="196"/>
      <c r="I122" s="197"/>
      <c r="J122" s="196"/>
      <c r="K122" s="197"/>
      <c r="L122" s="196"/>
      <c r="M122" s="197"/>
      <c r="N122" s="196"/>
      <c r="O122" s="197"/>
      <c r="P122" s="196"/>
      <c r="Q122" s="197"/>
      <c r="R122" s="196"/>
      <c r="S122" s="197"/>
      <c r="T122" s="196"/>
    </row>
    <row r="123" spans="1:20" ht="15" x14ac:dyDescent="0.25">
      <c r="A123" s="174"/>
      <c r="D123" s="112"/>
      <c r="E123" s="176"/>
      <c r="F123" s="112"/>
      <c r="G123" s="176"/>
      <c r="H123" s="112"/>
      <c r="I123" s="176"/>
      <c r="J123" s="112"/>
      <c r="K123" s="176"/>
      <c r="L123" s="112"/>
      <c r="M123" s="176"/>
      <c r="N123" s="112"/>
      <c r="O123" s="176"/>
      <c r="P123" s="112"/>
      <c r="Q123" s="176"/>
      <c r="R123" s="112"/>
      <c r="S123" s="176"/>
      <c r="T123" s="112"/>
    </row>
    <row r="124" spans="1:20" ht="15" x14ac:dyDescent="0.25">
      <c r="A124" s="174"/>
      <c r="B124" s="174"/>
      <c r="C124" s="174"/>
      <c r="D124" s="196"/>
      <c r="E124" s="197"/>
      <c r="F124" s="196"/>
      <c r="G124" s="197"/>
      <c r="H124" s="196"/>
      <c r="I124" s="197"/>
      <c r="J124" s="196"/>
      <c r="K124" s="197"/>
      <c r="L124" s="196"/>
      <c r="M124" s="197"/>
      <c r="N124" s="196"/>
      <c r="O124" s="197"/>
      <c r="P124" s="196"/>
      <c r="Q124" s="197"/>
      <c r="R124" s="196"/>
      <c r="S124" s="197"/>
      <c r="T124" s="196"/>
    </row>
    <row r="125" spans="1:20" ht="15" x14ac:dyDescent="0.25">
      <c r="A125" s="174"/>
      <c r="D125" s="112"/>
      <c r="E125" s="176"/>
      <c r="F125" s="112"/>
      <c r="G125" s="176"/>
      <c r="H125" s="112"/>
      <c r="I125" s="176"/>
      <c r="J125" s="112"/>
      <c r="K125" s="176"/>
      <c r="L125" s="112"/>
      <c r="M125" s="176"/>
      <c r="N125" s="112"/>
      <c r="O125" s="176"/>
      <c r="P125" s="112"/>
      <c r="Q125" s="176"/>
      <c r="R125" s="112"/>
      <c r="S125" s="176"/>
      <c r="T125" s="112"/>
    </row>
    <row r="126" spans="1:20" ht="15" x14ac:dyDescent="0.25">
      <c r="A126" s="174"/>
      <c r="D126" s="112"/>
      <c r="E126" s="176"/>
      <c r="F126" s="112"/>
      <c r="G126" s="176"/>
      <c r="H126" s="112"/>
      <c r="I126" s="176"/>
      <c r="J126" s="112"/>
      <c r="K126" s="176"/>
      <c r="L126" s="112"/>
      <c r="M126" s="176"/>
      <c r="N126" s="112"/>
      <c r="O126" s="176"/>
      <c r="P126" s="112"/>
      <c r="Q126" s="176"/>
      <c r="R126" s="112"/>
      <c r="S126" s="176"/>
      <c r="T126" s="112"/>
    </row>
    <row r="127" spans="1:20" ht="15" x14ac:dyDescent="0.25">
      <c r="A127" s="174"/>
      <c r="D127" s="112"/>
      <c r="E127" s="176"/>
      <c r="F127" s="112"/>
      <c r="G127" s="176"/>
      <c r="H127" s="112"/>
      <c r="I127" s="176"/>
      <c r="J127" s="112"/>
      <c r="K127" s="176"/>
      <c r="L127" s="112"/>
      <c r="M127" s="176"/>
      <c r="N127" s="112"/>
      <c r="O127" s="176"/>
      <c r="P127" s="112"/>
      <c r="Q127" s="176"/>
      <c r="R127" s="112"/>
      <c r="S127" s="176"/>
      <c r="T127" s="112"/>
    </row>
    <row r="128" spans="1:20" ht="15" x14ac:dyDescent="0.25">
      <c r="A128" s="174"/>
      <c r="D128" s="112"/>
      <c r="E128" s="176"/>
      <c r="F128" s="112"/>
      <c r="G128" s="176"/>
      <c r="H128" s="112"/>
      <c r="I128" s="176"/>
      <c r="J128" s="112"/>
      <c r="K128" s="176"/>
      <c r="L128" s="112"/>
      <c r="M128" s="176"/>
      <c r="N128" s="112"/>
      <c r="O128" s="176"/>
      <c r="P128" s="112"/>
      <c r="Q128" s="176"/>
      <c r="R128" s="112"/>
      <c r="S128" s="176"/>
      <c r="T128" s="112"/>
    </row>
    <row r="129" spans="1:20" ht="15" x14ac:dyDescent="0.25">
      <c r="A129" s="174"/>
      <c r="D129" s="112"/>
      <c r="E129" s="176"/>
      <c r="F129" s="112"/>
      <c r="G129" s="176"/>
      <c r="H129" s="112"/>
      <c r="I129" s="176"/>
      <c r="J129" s="112"/>
      <c r="K129" s="176"/>
      <c r="L129" s="112"/>
      <c r="M129" s="176"/>
      <c r="N129" s="112"/>
      <c r="O129" s="176"/>
      <c r="P129" s="112"/>
      <c r="Q129" s="176"/>
      <c r="R129" s="112"/>
      <c r="S129" s="176"/>
      <c r="T129" s="112"/>
    </row>
    <row r="130" spans="1:20" ht="15" x14ac:dyDescent="0.25">
      <c r="A130" s="174"/>
      <c r="D130" s="112"/>
      <c r="E130" s="176"/>
      <c r="F130" s="112"/>
      <c r="G130" s="176"/>
      <c r="H130" s="112"/>
      <c r="I130" s="176"/>
      <c r="J130" s="112"/>
      <c r="K130" s="176"/>
      <c r="L130" s="112"/>
      <c r="M130" s="176"/>
      <c r="N130" s="112"/>
      <c r="O130" s="176"/>
      <c r="P130" s="112"/>
      <c r="Q130" s="176"/>
      <c r="R130" s="112"/>
      <c r="S130" s="176"/>
      <c r="T130" s="112"/>
    </row>
    <row r="131" spans="1:20" ht="15" x14ac:dyDescent="0.25">
      <c r="A131" s="174"/>
      <c r="B131" s="174"/>
      <c r="C131" s="174"/>
      <c r="D131" s="196"/>
      <c r="E131" s="197"/>
      <c r="F131" s="196"/>
      <c r="G131" s="197"/>
      <c r="H131" s="196"/>
      <c r="I131" s="197"/>
      <c r="J131" s="196"/>
      <c r="K131" s="197"/>
      <c r="L131" s="196"/>
      <c r="M131" s="197"/>
      <c r="N131" s="196"/>
      <c r="O131" s="197"/>
      <c r="P131" s="196"/>
      <c r="Q131" s="197"/>
      <c r="R131" s="196"/>
      <c r="S131" s="197"/>
      <c r="T131" s="196"/>
    </row>
    <row r="132" spans="1:20" ht="15" x14ac:dyDescent="0.25">
      <c r="A132" s="174"/>
      <c r="D132" s="112"/>
      <c r="E132" s="176"/>
      <c r="F132" s="112"/>
      <c r="G132" s="176"/>
      <c r="H132" s="112"/>
      <c r="I132" s="176"/>
      <c r="J132" s="112"/>
      <c r="K132" s="176"/>
      <c r="L132" s="112"/>
      <c r="M132" s="176"/>
      <c r="N132" s="112"/>
      <c r="O132" s="176"/>
      <c r="P132" s="112"/>
      <c r="Q132" s="176"/>
      <c r="R132" s="112"/>
      <c r="S132" s="176"/>
      <c r="T132" s="112"/>
    </row>
    <row r="133" spans="1:20" ht="15" x14ac:dyDescent="0.25">
      <c r="A133" s="174"/>
      <c r="D133" s="112"/>
      <c r="E133" s="176"/>
      <c r="F133" s="112"/>
      <c r="G133" s="176"/>
      <c r="H133" s="112"/>
      <c r="I133" s="176"/>
      <c r="J133" s="112"/>
      <c r="K133" s="176"/>
      <c r="L133" s="112"/>
      <c r="M133" s="176"/>
      <c r="N133" s="112"/>
      <c r="O133" s="176"/>
      <c r="P133" s="112"/>
      <c r="Q133" s="176"/>
      <c r="R133" s="112"/>
      <c r="S133" s="176"/>
      <c r="T133" s="112"/>
    </row>
    <row r="134" spans="1:20" ht="15" x14ac:dyDescent="0.25">
      <c r="A134" s="174"/>
      <c r="D134" s="112"/>
      <c r="E134" s="176"/>
      <c r="F134" s="112"/>
      <c r="G134" s="176"/>
      <c r="H134" s="112"/>
      <c r="I134" s="176"/>
      <c r="J134" s="112"/>
      <c r="K134" s="176"/>
      <c r="L134" s="112"/>
      <c r="M134" s="176"/>
      <c r="N134" s="112"/>
      <c r="O134" s="176"/>
      <c r="P134" s="112"/>
      <c r="Q134" s="176"/>
      <c r="R134" s="112"/>
      <c r="S134" s="176"/>
      <c r="T134" s="112"/>
    </row>
    <row r="135" spans="1:20" ht="15" x14ac:dyDescent="0.25">
      <c r="A135" s="174"/>
      <c r="D135" s="112"/>
      <c r="E135" s="176"/>
      <c r="F135" s="112"/>
      <c r="G135" s="176"/>
      <c r="H135" s="112"/>
      <c r="I135" s="176"/>
      <c r="J135" s="112"/>
      <c r="K135" s="176"/>
      <c r="L135" s="112"/>
      <c r="M135" s="176"/>
      <c r="N135" s="112"/>
      <c r="O135" s="176"/>
      <c r="P135" s="112"/>
      <c r="Q135" s="176"/>
      <c r="R135" s="112"/>
      <c r="S135" s="176"/>
      <c r="T135" s="112"/>
    </row>
    <row r="136" spans="1:20" ht="15" x14ac:dyDescent="0.25">
      <c r="A136" s="174"/>
      <c r="B136" s="174"/>
      <c r="C136" s="174"/>
      <c r="D136" s="196"/>
      <c r="E136" s="197"/>
      <c r="F136" s="196"/>
      <c r="G136" s="197"/>
      <c r="H136" s="196"/>
      <c r="I136" s="197"/>
      <c r="J136" s="196"/>
      <c r="K136" s="197"/>
      <c r="L136" s="196"/>
      <c r="M136" s="197"/>
      <c r="N136" s="196"/>
      <c r="O136" s="197"/>
      <c r="P136" s="196"/>
      <c r="Q136" s="197"/>
      <c r="R136" s="196"/>
      <c r="S136" s="197"/>
      <c r="T136" s="196"/>
    </row>
    <row r="137" spans="1:20" ht="15" x14ac:dyDescent="0.25">
      <c r="A137" s="174"/>
      <c r="D137" s="112"/>
      <c r="E137" s="176"/>
      <c r="F137" s="112"/>
      <c r="G137" s="176"/>
      <c r="H137" s="112"/>
      <c r="I137" s="176"/>
      <c r="J137" s="112"/>
      <c r="K137" s="176"/>
      <c r="L137" s="112"/>
      <c r="M137" s="176"/>
      <c r="N137" s="112"/>
      <c r="O137" s="176"/>
      <c r="P137" s="112"/>
      <c r="Q137" s="176"/>
      <c r="R137" s="112"/>
      <c r="S137" s="176"/>
      <c r="T137" s="112"/>
    </row>
    <row r="138" spans="1:20" ht="15" x14ac:dyDescent="0.25">
      <c r="A138" s="174"/>
      <c r="D138" s="112"/>
      <c r="E138" s="176"/>
      <c r="F138" s="112"/>
      <c r="G138" s="176"/>
      <c r="H138" s="112"/>
      <c r="I138" s="176"/>
      <c r="J138" s="112"/>
      <c r="K138" s="176"/>
      <c r="L138" s="112"/>
      <c r="M138" s="176"/>
      <c r="N138" s="112"/>
      <c r="O138" s="176"/>
      <c r="P138" s="112"/>
      <c r="Q138" s="176"/>
      <c r="R138" s="112"/>
      <c r="S138" s="176"/>
      <c r="T138" s="112"/>
    </row>
    <row r="139" spans="1:20" ht="15" x14ac:dyDescent="0.25">
      <c r="A139" s="174"/>
      <c r="D139" s="112"/>
      <c r="E139" s="176"/>
      <c r="F139" s="112"/>
      <c r="G139" s="176"/>
      <c r="H139" s="112"/>
      <c r="I139" s="176"/>
      <c r="J139" s="112"/>
      <c r="K139" s="176"/>
      <c r="L139" s="112"/>
      <c r="M139" s="176"/>
      <c r="N139" s="112"/>
      <c r="O139" s="176"/>
      <c r="P139" s="112"/>
      <c r="Q139" s="176"/>
      <c r="R139" s="112"/>
      <c r="S139" s="176"/>
      <c r="T139" s="112"/>
    </row>
    <row r="140" spans="1:20" ht="15" x14ac:dyDescent="0.25">
      <c r="A140" s="174"/>
      <c r="B140" s="174"/>
      <c r="C140" s="174"/>
      <c r="D140" s="196"/>
      <c r="E140" s="197"/>
      <c r="F140" s="196"/>
      <c r="G140" s="197"/>
      <c r="H140" s="196"/>
      <c r="I140" s="197"/>
      <c r="J140" s="196"/>
      <c r="K140" s="197"/>
      <c r="L140" s="196"/>
      <c r="M140" s="197"/>
      <c r="N140" s="196"/>
      <c r="O140" s="197"/>
      <c r="P140" s="196"/>
      <c r="Q140" s="197"/>
      <c r="R140" s="196"/>
      <c r="S140" s="197"/>
      <c r="T140" s="196"/>
    </row>
    <row r="141" spans="1:20" ht="15" x14ac:dyDescent="0.25">
      <c r="A141" s="174"/>
      <c r="D141" s="112"/>
      <c r="E141" s="176"/>
      <c r="F141" s="112"/>
      <c r="G141" s="176"/>
      <c r="H141" s="112"/>
      <c r="I141" s="176"/>
      <c r="J141" s="112"/>
      <c r="K141" s="176"/>
      <c r="L141" s="112"/>
      <c r="M141" s="176"/>
      <c r="N141" s="112"/>
      <c r="O141" s="176"/>
      <c r="P141" s="112"/>
      <c r="Q141" s="176"/>
      <c r="R141" s="112"/>
      <c r="S141" s="176"/>
      <c r="T141" s="112"/>
    </row>
    <row r="142" spans="1:20" ht="15" x14ac:dyDescent="0.25">
      <c r="A142" s="174"/>
      <c r="D142" s="112"/>
      <c r="E142" s="176"/>
      <c r="F142" s="112"/>
      <c r="G142" s="176"/>
      <c r="H142" s="112"/>
      <c r="I142" s="176"/>
      <c r="J142" s="112"/>
      <c r="K142" s="176"/>
      <c r="L142" s="112"/>
      <c r="M142" s="176"/>
      <c r="N142" s="112"/>
      <c r="O142" s="176"/>
      <c r="P142" s="112"/>
      <c r="Q142" s="176"/>
      <c r="R142" s="112"/>
      <c r="S142" s="176"/>
      <c r="T142" s="112"/>
    </row>
    <row r="143" spans="1:20" ht="15" x14ac:dyDescent="0.25">
      <c r="A143" s="174"/>
      <c r="D143" s="112"/>
      <c r="E143" s="176"/>
      <c r="F143" s="112"/>
      <c r="G143" s="176"/>
      <c r="H143" s="112"/>
      <c r="I143" s="176"/>
      <c r="J143" s="112"/>
      <c r="K143" s="176"/>
      <c r="L143" s="112"/>
      <c r="M143" s="176"/>
      <c r="N143" s="112"/>
      <c r="O143" s="176"/>
      <c r="P143" s="112"/>
      <c r="Q143" s="176"/>
      <c r="R143" s="112"/>
      <c r="S143" s="176"/>
      <c r="T143" s="112"/>
    </row>
    <row r="144" spans="1:20" ht="15" x14ac:dyDescent="0.25">
      <c r="A144" s="174"/>
      <c r="D144" s="112"/>
      <c r="E144" s="176"/>
      <c r="F144" s="112"/>
      <c r="G144" s="176"/>
      <c r="H144" s="112"/>
      <c r="I144" s="176"/>
      <c r="J144" s="112"/>
      <c r="K144" s="176"/>
      <c r="L144" s="112"/>
      <c r="M144" s="176"/>
      <c r="N144" s="112"/>
      <c r="O144" s="176"/>
      <c r="P144" s="112"/>
      <c r="Q144" s="176"/>
      <c r="R144" s="112"/>
      <c r="S144" s="176"/>
      <c r="T144" s="112"/>
    </row>
    <row r="145" spans="1:20" ht="15" x14ac:dyDescent="0.25">
      <c r="A145" s="174"/>
      <c r="D145" s="112"/>
      <c r="E145" s="176"/>
      <c r="F145" s="112"/>
      <c r="G145" s="176"/>
      <c r="H145" s="112"/>
      <c r="I145" s="176"/>
      <c r="J145" s="112"/>
      <c r="K145" s="176"/>
      <c r="L145" s="112"/>
      <c r="M145" s="176"/>
      <c r="N145" s="112"/>
      <c r="O145" s="176"/>
      <c r="P145" s="112"/>
      <c r="Q145" s="176"/>
      <c r="R145" s="112"/>
      <c r="S145" s="176"/>
      <c r="T145" s="112"/>
    </row>
    <row r="146" spans="1:20" ht="15" x14ac:dyDescent="0.25">
      <c r="A146" s="174"/>
      <c r="D146" s="112"/>
      <c r="E146" s="176"/>
      <c r="F146" s="112"/>
      <c r="G146" s="176"/>
      <c r="H146" s="112"/>
      <c r="I146" s="176"/>
      <c r="J146" s="112"/>
      <c r="K146" s="176"/>
      <c r="L146" s="112"/>
      <c r="M146" s="176"/>
      <c r="N146" s="112"/>
      <c r="O146" s="176"/>
      <c r="P146" s="112"/>
      <c r="Q146" s="176"/>
      <c r="R146" s="112"/>
      <c r="S146" s="176"/>
      <c r="T146" s="112"/>
    </row>
    <row r="147" spans="1:20" ht="15" x14ac:dyDescent="0.25">
      <c r="A147" s="174"/>
      <c r="D147" s="112"/>
      <c r="E147" s="176"/>
      <c r="F147" s="112"/>
      <c r="G147" s="176"/>
      <c r="H147" s="112"/>
      <c r="I147" s="176"/>
      <c r="J147" s="112"/>
      <c r="K147" s="176"/>
      <c r="L147" s="112"/>
      <c r="M147" s="176"/>
      <c r="N147" s="112"/>
      <c r="O147" s="176"/>
      <c r="P147" s="112"/>
      <c r="Q147" s="176"/>
      <c r="R147" s="112"/>
      <c r="S147" s="176"/>
      <c r="T147" s="112"/>
    </row>
    <row r="148" spans="1:20" ht="15" x14ac:dyDescent="0.25">
      <c r="A148" s="174"/>
      <c r="D148" s="112"/>
      <c r="E148" s="176"/>
      <c r="F148" s="112"/>
      <c r="G148" s="176"/>
      <c r="H148" s="112"/>
      <c r="I148" s="176"/>
      <c r="J148" s="112"/>
      <c r="K148" s="176"/>
      <c r="L148" s="112"/>
      <c r="M148" s="176"/>
      <c r="N148" s="112"/>
      <c r="O148" s="176"/>
      <c r="P148" s="112"/>
      <c r="Q148" s="176"/>
      <c r="R148" s="112"/>
      <c r="S148" s="176"/>
      <c r="T148" s="112"/>
    </row>
    <row r="149" spans="1:20" ht="15" x14ac:dyDescent="0.25">
      <c r="A149" s="174"/>
      <c r="D149" s="112"/>
      <c r="E149" s="176"/>
      <c r="F149" s="112"/>
      <c r="G149" s="176"/>
      <c r="H149" s="112"/>
      <c r="I149" s="176"/>
      <c r="J149" s="112"/>
      <c r="K149" s="176"/>
      <c r="L149" s="112"/>
      <c r="M149" s="176"/>
      <c r="N149" s="112"/>
      <c r="O149" s="176"/>
      <c r="P149" s="112"/>
      <c r="Q149" s="176"/>
      <c r="R149" s="112"/>
      <c r="S149" s="176"/>
      <c r="T149" s="112"/>
    </row>
    <row r="150" spans="1:20" ht="15" x14ac:dyDescent="0.25">
      <c r="A150" s="174"/>
      <c r="B150" s="174"/>
      <c r="C150" s="174"/>
      <c r="D150" s="196"/>
      <c r="E150" s="197"/>
      <c r="F150" s="196"/>
      <c r="G150" s="197"/>
      <c r="H150" s="196"/>
      <c r="I150" s="197"/>
      <c r="J150" s="196"/>
      <c r="K150" s="197"/>
      <c r="L150" s="196"/>
      <c r="M150" s="197"/>
      <c r="N150" s="196"/>
      <c r="O150" s="197"/>
      <c r="P150" s="196"/>
      <c r="Q150" s="197"/>
      <c r="R150" s="196"/>
      <c r="S150" s="197"/>
      <c r="T150" s="196"/>
    </row>
    <row r="151" spans="1:20" ht="15" x14ac:dyDescent="0.25">
      <c r="A151" s="174"/>
      <c r="D151" s="112"/>
      <c r="E151" s="176"/>
      <c r="F151" s="112"/>
      <c r="G151" s="176"/>
      <c r="H151" s="112"/>
      <c r="I151" s="176"/>
      <c r="J151" s="112"/>
      <c r="K151" s="176"/>
      <c r="L151" s="112"/>
      <c r="M151" s="176"/>
      <c r="N151" s="112"/>
      <c r="O151" s="176"/>
      <c r="P151" s="112"/>
      <c r="Q151" s="176"/>
      <c r="R151" s="112"/>
      <c r="S151" s="176"/>
      <c r="T151" s="112"/>
    </row>
    <row r="152" spans="1:20" ht="15" x14ac:dyDescent="0.25">
      <c r="A152" s="174"/>
      <c r="D152" s="112"/>
      <c r="E152" s="176"/>
      <c r="F152" s="112"/>
      <c r="G152" s="176"/>
      <c r="H152" s="112"/>
      <c r="I152" s="176"/>
      <c r="J152" s="112"/>
      <c r="K152" s="176"/>
      <c r="L152" s="112"/>
      <c r="M152" s="176"/>
      <c r="N152" s="112"/>
      <c r="O152" s="176"/>
      <c r="P152" s="112"/>
      <c r="Q152" s="176"/>
      <c r="R152" s="112"/>
      <c r="S152" s="176"/>
      <c r="T152" s="112"/>
    </row>
    <row r="153" spans="1:20" ht="15" x14ac:dyDescent="0.25">
      <c r="A153" s="174"/>
      <c r="D153" s="112"/>
      <c r="E153" s="176"/>
      <c r="F153" s="112"/>
      <c r="G153" s="176"/>
      <c r="H153" s="112"/>
      <c r="I153" s="176"/>
      <c r="J153" s="112"/>
      <c r="K153" s="176"/>
      <c r="L153" s="112"/>
      <c r="M153" s="176"/>
      <c r="N153" s="112"/>
      <c r="O153" s="176"/>
      <c r="P153" s="112"/>
      <c r="Q153" s="176"/>
      <c r="R153" s="112"/>
      <c r="S153" s="176"/>
      <c r="T153" s="112"/>
    </row>
    <row r="154" spans="1:20" ht="15" x14ac:dyDescent="0.25">
      <c r="A154" s="174"/>
      <c r="B154" s="174"/>
      <c r="C154" s="174"/>
      <c r="D154" s="196"/>
      <c r="E154" s="197"/>
      <c r="F154" s="196"/>
      <c r="G154" s="197"/>
      <c r="H154" s="196"/>
      <c r="I154" s="197"/>
      <c r="J154" s="196"/>
      <c r="K154" s="197"/>
      <c r="L154" s="196"/>
      <c r="M154" s="197"/>
      <c r="N154" s="196"/>
      <c r="O154" s="197"/>
      <c r="P154" s="196"/>
      <c r="Q154" s="197"/>
      <c r="R154" s="196"/>
      <c r="S154" s="197"/>
      <c r="T154" s="196"/>
    </row>
    <row r="155" spans="1:20" ht="15" x14ac:dyDescent="0.25">
      <c r="A155" s="175"/>
      <c r="B155" s="175"/>
      <c r="C155" s="175"/>
      <c r="D155" s="177"/>
      <c r="E155" s="178"/>
      <c r="F155" s="177"/>
      <c r="G155" s="178"/>
      <c r="H155" s="177"/>
      <c r="I155" s="178"/>
      <c r="J155" s="177"/>
      <c r="K155" s="178"/>
      <c r="L155" s="177"/>
      <c r="M155" s="178"/>
      <c r="N155" s="177"/>
      <c r="O155" s="178"/>
      <c r="P155" s="177"/>
      <c r="Q155" s="178"/>
      <c r="R155" s="177"/>
      <c r="S155" s="178"/>
      <c r="T155" s="177"/>
    </row>
  </sheetData>
  <mergeCells count="38">
    <mergeCell ref="A4:T4"/>
    <mergeCell ref="A2:T2"/>
    <mergeCell ref="T9:T10"/>
    <mergeCell ref="D9:E9"/>
    <mergeCell ref="F9:G9"/>
    <mergeCell ref="H9:I9"/>
    <mergeCell ref="J9:K9"/>
    <mergeCell ref="L9:M9"/>
    <mergeCell ref="N9:O9"/>
    <mergeCell ref="P9:Q9"/>
    <mergeCell ref="R9:S9"/>
    <mergeCell ref="A50:A55"/>
    <mergeCell ref="A43:A46"/>
    <mergeCell ref="A37:A41"/>
    <mergeCell ref="A31:A35"/>
    <mergeCell ref="A82:C82"/>
    <mergeCell ref="A79:A80"/>
    <mergeCell ref="A71:A75"/>
    <mergeCell ref="A62:A64"/>
    <mergeCell ref="A57:A60"/>
    <mergeCell ref="A56:C56"/>
    <mergeCell ref="A61:C61"/>
    <mergeCell ref="A65:C65"/>
    <mergeCell ref="A76:C76"/>
    <mergeCell ref="A81:C81"/>
    <mergeCell ref="A67:A68"/>
    <mergeCell ref="A69:C69"/>
    <mergeCell ref="A28:A29"/>
    <mergeCell ref="A20:A24"/>
    <mergeCell ref="A11:A18"/>
    <mergeCell ref="A19:C19"/>
    <mergeCell ref="A25:C25"/>
    <mergeCell ref="A27:C27"/>
    <mergeCell ref="A30:C30"/>
    <mergeCell ref="A36:C36"/>
    <mergeCell ref="A42:C42"/>
    <mergeCell ref="A47:C47"/>
    <mergeCell ref="A49:C49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  <rowBreaks count="1" manualBreakCount="1">
    <brk id="4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2"/>
  <sheetViews>
    <sheetView zoomScaleNormal="100" zoomScaleSheetLayoutView="100" workbookViewId="0">
      <pane xSplit="3" ySplit="10" topLeftCell="D65" activePane="bottomRight" state="frozenSplit"/>
      <selection pane="topRight" activeCell="K1" sqref="K1"/>
      <selection pane="bottomLeft" activeCell="A25" sqref="A25"/>
      <selection pane="bottomRight" activeCell="B66" sqref="B66"/>
    </sheetView>
  </sheetViews>
  <sheetFormatPr defaultRowHeight="12.75" x14ac:dyDescent="0.2"/>
  <cols>
    <col min="1" max="1" width="21" customWidth="1"/>
    <col min="2" max="2" width="8.7109375" bestFit="1" customWidth="1"/>
    <col min="3" max="3" width="31.85546875" bestFit="1" customWidth="1"/>
    <col min="4" max="4" width="12.140625" customWidth="1"/>
    <col min="5" max="5" width="12.140625" style="70" customWidth="1"/>
    <col min="6" max="6" width="12.140625" customWidth="1"/>
    <col min="7" max="9" width="12.140625" style="70" customWidth="1"/>
    <col min="10" max="10" width="12.140625" customWidth="1"/>
    <col min="11" max="11" width="12.140625" style="70" customWidth="1"/>
    <col min="12" max="12" width="12.140625" customWidth="1"/>
    <col min="13" max="13" width="12.140625" style="70" customWidth="1"/>
    <col min="14" max="14" width="12.140625" customWidth="1"/>
    <col min="15" max="15" width="12.140625" style="70" customWidth="1"/>
    <col min="16" max="16" width="12.140625" customWidth="1"/>
  </cols>
  <sheetData>
    <row r="1" spans="1:16" x14ac:dyDescent="0.2">
      <c r="A1" s="3"/>
      <c r="B1" s="3"/>
      <c r="C1" s="3"/>
      <c r="D1" s="3"/>
    </row>
    <row r="2" spans="1:16" x14ac:dyDescent="0.2">
      <c r="A2" s="424" t="s">
        <v>461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4"/>
      <c r="P2" s="424"/>
    </row>
    <row r="3" spans="1:16" x14ac:dyDescent="0.2">
      <c r="A3" s="3"/>
      <c r="B3" s="11"/>
      <c r="C3" s="11"/>
      <c r="D3" s="11"/>
    </row>
    <row r="4" spans="1:16" x14ac:dyDescent="0.2">
      <c r="A4" s="424" t="s">
        <v>61</v>
      </c>
      <c r="B4" s="424"/>
      <c r="C4" s="424"/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24"/>
      <c r="O4" s="424"/>
      <c r="P4" s="424"/>
    </row>
    <row r="6" spans="1:16" x14ac:dyDescent="0.2">
      <c r="A6" s="1" t="s">
        <v>273</v>
      </c>
    </row>
    <row r="7" spans="1:16" ht="13.5" thickBot="1" x14ac:dyDescent="0.25"/>
    <row r="8" spans="1:16" x14ac:dyDescent="0.2">
      <c r="A8" s="198"/>
      <c r="B8" s="199"/>
      <c r="C8" s="200"/>
      <c r="D8" s="468" t="s">
        <v>177</v>
      </c>
      <c r="E8" s="469"/>
      <c r="F8" s="469"/>
      <c r="G8" s="469"/>
      <c r="H8" s="469"/>
      <c r="I8" s="469"/>
      <c r="J8" s="469"/>
      <c r="K8" s="469"/>
      <c r="L8" s="469"/>
      <c r="M8" s="469"/>
      <c r="N8" s="469"/>
      <c r="O8" s="469"/>
      <c r="P8" s="470"/>
    </row>
    <row r="9" spans="1:16" x14ac:dyDescent="0.2">
      <c r="A9" s="202"/>
      <c r="B9" s="201"/>
      <c r="C9" s="208"/>
      <c r="D9" s="471" t="s">
        <v>83</v>
      </c>
      <c r="E9" s="467"/>
      <c r="F9" s="467" t="s">
        <v>455</v>
      </c>
      <c r="G9" s="467"/>
      <c r="H9" s="467" t="s">
        <v>456</v>
      </c>
      <c r="I9" s="467"/>
      <c r="J9" s="467" t="s">
        <v>81</v>
      </c>
      <c r="K9" s="467"/>
      <c r="L9" s="467" t="s">
        <v>82</v>
      </c>
      <c r="M9" s="467"/>
      <c r="N9" s="467" t="s">
        <v>84</v>
      </c>
      <c r="O9" s="467"/>
      <c r="P9" s="472" t="s">
        <v>64</v>
      </c>
    </row>
    <row r="10" spans="1:16" ht="13.5" thickBot="1" x14ac:dyDescent="0.25">
      <c r="A10" s="203" t="s">
        <v>7</v>
      </c>
      <c r="B10" s="204" t="s">
        <v>16</v>
      </c>
      <c r="C10" s="258" t="s">
        <v>57</v>
      </c>
      <c r="D10" s="268" t="s">
        <v>199</v>
      </c>
      <c r="E10" s="206" t="s">
        <v>53</v>
      </c>
      <c r="F10" s="269" t="s">
        <v>199</v>
      </c>
      <c r="G10" s="206" t="s">
        <v>53</v>
      </c>
      <c r="H10" s="269" t="s">
        <v>199</v>
      </c>
      <c r="I10" s="206" t="s">
        <v>53</v>
      </c>
      <c r="J10" s="269" t="s">
        <v>199</v>
      </c>
      <c r="K10" s="206" t="s">
        <v>53</v>
      </c>
      <c r="L10" s="269" t="s">
        <v>199</v>
      </c>
      <c r="M10" s="206" t="s">
        <v>53</v>
      </c>
      <c r="N10" s="269" t="s">
        <v>199</v>
      </c>
      <c r="O10" s="206" t="s">
        <v>53</v>
      </c>
      <c r="P10" s="461"/>
    </row>
    <row r="11" spans="1:16" ht="12.75" customHeight="1" x14ac:dyDescent="0.2">
      <c r="A11" s="453" t="s">
        <v>316</v>
      </c>
      <c r="B11" s="408" t="s">
        <v>420</v>
      </c>
      <c r="C11" s="181" t="s">
        <v>59</v>
      </c>
      <c r="D11" s="36">
        <v>1803</v>
      </c>
      <c r="E11" s="360">
        <v>8.6433400000000002</v>
      </c>
      <c r="F11" s="33">
        <v>3055</v>
      </c>
      <c r="G11" s="360">
        <v>14.645250000000001</v>
      </c>
      <c r="H11" s="33">
        <v>8011</v>
      </c>
      <c r="I11" s="360">
        <v>38.403640000000003</v>
      </c>
      <c r="J11" s="36">
        <v>7460</v>
      </c>
      <c r="K11" s="360">
        <v>35.762219999999999</v>
      </c>
      <c r="L11" s="33">
        <v>461</v>
      </c>
      <c r="M11" s="360">
        <v>2.2099700000000002</v>
      </c>
      <c r="N11" s="36">
        <v>70</v>
      </c>
      <c r="O11" s="360">
        <v>0.33556999999999998</v>
      </c>
      <c r="P11" s="257">
        <v>20860</v>
      </c>
    </row>
    <row r="12" spans="1:16" ht="12.75" customHeight="1" x14ac:dyDescent="0.2">
      <c r="A12" s="452"/>
      <c r="B12" s="133" t="s">
        <v>120</v>
      </c>
      <c r="C12" s="133" t="s">
        <v>22</v>
      </c>
      <c r="D12" s="35">
        <v>43</v>
      </c>
      <c r="E12" s="361">
        <v>8.5220000000000004E-2</v>
      </c>
      <c r="F12" s="38">
        <v>648</v>
      </c>
      <c r="G12" s="361">
        <v>1.2842899999999999</v>
      </c>
      <c r="H12" s="38">
        <v>17194</v>
      </c>
      <c r="I12" s="361">
        <v>34.077219999999997</v>
      </c>
      <c r="J12" s="35">
        <v>17656</v>
      </c>
      <c r="K12" s="361">
        <v>34.992870000000003</v>
      </c>
      <c r="L12" s="38">
        <v>14870</v>
      </c>
      <c r="M12" s="361">
        <v>29.471219999999999</v>
      </c>
      <c r="N12" s="35">
        <v>45</v>
      </c>
      <c r="O12" s="361">
        <v>8.9190000000000005E-2</v>
      </c>
      <c r="P12" s="194">
        <v>50456</v>
      </c>
    </row>
    <row r="13" spans="1:16" ht="12.75" customHeight="1" x14ac:dyDescent="0.2">
      <c r="A13" s="452"/>
      <c r="B13" s="133" t="s">
        <v>121</v>
      </c>
      <c r="C13" s="133" t="s">
        <v>31</v>
      </c>
      <c r="D13" s="35">
        <v>811</v>
      </c>
      <c r="E13" s="361">
        <v>2.3609900000000001</v>
      </c>
      <c r="F13" s="38">
        <v>3992</v>
      </c>
      <c r="G13" s="361">
        <v>11.62154</v>
      </c>
      <c r="H13" s="38">
        <v>14925</v>
      </c>
      <c r="I13" s="361">
        <v>43.449779999999997</v>
      </c>
      <c r="J13" s="35">
        <v>14010</v>
      </c>
      <c r="K13" s="361">
        <v>40.786029999999997</v>
      </c>
      <c r="L13" s="38">
        <v>562</v>
      </c>
      <c r="M13" s="361">
        <v>1.6361000000000001</v>
      </c>
      <c r="N13" s="35">
        <v>50</v>
      </c>
      <c r="O13" s="361">
        <v>0.14555999999999999</v>
      </c>
      <c r="P13" s="194">
        <v>34350</v>
      </c>
    </row>
    <row r="14" spans="1:16" ht="12.75" customHeight="1" x14ac:dyDescent="0.2">
      <c r="A14" s="452"/>
      <c r="B14" s="133" t="s">
        <v>111</v>
      </c>
      <c r="C14" s="133" t="s">
        <v>32</v>
      </c>
      <c r="D14" s="35">
        <v>180</v>
      </c>
      <c r="E14" s="361">
        <v>0.67747999999999997</v>
      </c>
      <c r="F14" s="38">
        <v>4679</v>
      </c>
      <c r="G14" s="361">
        <v>17.610749999999999</v>
      </c>
      <c r="H14" s="38">
        <v>9828</v>
      </c>
      <c r="I14" s="361">
        <v>36.990479999999998</v>
      </c>
      <c r="J14" s="35">
        <v>10508</v>
      </c>
      <c r="K14" s="361">
        <v>39.549849999999999</v>
      </c>
      <c r="L14" s="38">
        <v>1021</v>
      </c>
      <c r="M14" s="361">
        <v>3.8428200000000001</v>
      </c>
      <c r="N14" s="35">
        <v>353</v>
      </c>
      <c r="O14" s="361">
        <v>1.3286199999999999</v>
      </c>
      <c r="P14" s="194">
        <v>26569</v>
      </c>
    </row>
    <row r="15" spans="1:16" ht="12.75" customHeight="1" x14ac:dyDescent="0.2">
      <c r="A15" s="452"/>
      <c r="B15" s="133" t="s">
        <v>122</v>
      </c>
      <c r="C15" s="133" t="s">
        <v>33</v>
      </c>
      <c r="D15" s="35">
        <v>70</v>
      </c>
      <c r="E15" s="361">
        <v>0.38934000000000002</v>
      </c>
      <c r="F15" s="38">
        <v>543</v>
      </c>
      <c r="G15" s="361">
        <v>3.0201899999999999</v>
      </c>
      <c r="H15" s="38">
        <v>4224</v>
      </c>
      <c r="I15" s="361">
        <v>23.49408</v>
      </c>
      <c r="J15" s="35">
        <v>12881</v>
      </c>
      <c r="K15" s="361">
        <v>71.6447</v>
      </c>
      <c r="L15" s="38">
        <v>204</v>
      </c>
      <c r="M15" s="361">
        <v>1.13466</v>
      </c>
      <c r="N15" s="35">
        <v>57</v>
      </c>
      <c r="O15" s="361">
        <v>0.31703999999999999</v>
      </c>
      <c r="P15" s="194">
        <v>17979</v>
      </c>
    </row>
    <row r="16" spans="1:16" ht="12.75" customHeight="1" x14ac:dyDescent="0.2">
      <c r="A16" s="452"/>
      <c r="B16" s="133" t="s">
        <v>123</v>
      </c>
      <c r="C16" s="133" t="s">
        <v>34</v>
      </c>
      <c r="D16" s="35">
        <v>90</v>
      </c>
      <c r="E16" s="361">
        <v>0.42935000000000001</v>
      </c>
      <c r="F16" s="38">
        <v>3079</v>
      </c>
      <c r="G16" s="361">
        <v>14.68848</v>
      </c>
      <c r="H16" s="38">
        <v>7484</v>
      </c>
      <c r="I16" s="361">
        <v>35.7027</v>
      </c>
      <c r="J16" s="35">
        <v>9949</v>
      </c>
      <c r="K16" s="361">
        <v>47.462069999999997</v>
      </c>
      <c r="L16" s="38">
        <v>360</v>
      </c>
      <c r="M16" s="361">
        <v>1.71739</v>
      </c>
      <c r="N16" s="35">
        <v>0</v>
      </c>
      <c r="O16" s="361">
        <v>0</v>
      </c>
      <c r="P16" s="194">
        <v>20962</v>
      </c>
    </row>
    <row r="17" spans="1:16" ht="12.75" customHeight="1" x14ac:dyDescent="0.2">
      <c r="A17" s="452"/>
      <c r="B17" s="133" t="s">
        <v>124</v>
      </c>
      <c r="C17" s="133" t="s">
        <v>37</v>
      </c>
      <c r="D17" s="35">
        <v>706</v>
      </c>
      <c r="E17" s="361">
        <v>4.1233500000000003</v>
      </c>
      <c r="F17" s="38">
        <v>1980</v>
      </c>
      <c r="G17" s="361">
        <v>11.564069999999999</v>
      </c>
      <c r="H17" s="38">
        <v>5777</v>
      </c>
      <c r="I17" s="361">
        <v>33.740220000000001</v>
      </c>
      <c r="J17" s="35">
        <v>8514</v>
      </c>
      <c r="K17" s="361">
        <v>49.725499999999997</v>
      </c>
      <c r="L17" s="38">
        <v>126</v>
      </c>
      <c r="M17" s="361">
        <v>0.7359</v>
      </c>
      <c r="N17" s="35">
        <v>19</v>
      </c>
      <c r="O17" s="361">
        <v>0.11097</v>
      </c>
      <c r="P17" s="194">
        <v>17122</v>
      </c>
    </row>
    <row r="18" spans="1:16" ht="12.75" customHeight="1" x14ac:dyDescent="0.2">
      <c r="A18" s="452"/>
      <c r="B18" s="133" t="s">
        <v>374</v>
      </c>
      <c r="C18" s="133" t="s">
        <v>58</v>
      </c>
      <c r="D18" s="35">
        <v>859</v>
      </c>
      <c r="E18" s="361">
        <v>4.3416699999999997</v>
      </c>
      <c r="F18" s="38">
        <v>5126</v>
      </c>
      <c r="G18" s="361">
        <v>25.908519999999999</v>
      </c>
      <c r="H18" s="38">
        <v>7117</v>
      </c>
      <c r="I18" s="361">
        <v>35.971699999999998</v>
      </c>
      <c r="J18" s="35">
        <v>6363</v>
      </c>
      <c r="K18" s="361">
        <v>32.160730000000001</v>
      </c>
      <c r="L18" s="38">
        <v>216</v>
      </c>
      <c r="M18" s="361">
        <v>1.0917399999999999</v>
      </c>
      <c r="N18" s="35">
        <v>104</v>
      </c>
      <c r="O18" s="361">
        <v>0.52564999999999995</v>
      </c>
      <c r="P18" s="194">
        <v>19785</v>
      </c>
    </row>
    <row r="19" spans="1:16" ht="12.75" customHeight="1" x14ac:dyDescent="0.25">
      <c r="A19" s="450" t="s">
        <v>317</v>
      </c>
      <c r="B19" s="451"/>
      <c r="C19" s="451"/>
      <c r="D19" s="35">
        <v>4562</v>
      </c>
      <c r="E19" s="361">
        <v>2.1923900000000001</v>
      </c>
      <c r="F19" s="38">
        <v>23102</v>
      </c>
      <c r="G19" s="361">
        <v>11.1023</v>
      </c>
      <c r="H19" s="38">
        <v>74560</v>
      </c>
      <c r="I19" s="361">
        <v>35.831859999999999</v>
      </c>
      <c r="J19" s="35">
        <v>87341</v>
      </c>
      <c r="K19" s="361">
        <v>41.974119999999999</v>
      </c>
      <c r="L19" s="38">
        <v>17820</v>
      </c>
      <c r="M19" s="361">
        <v>8.5638900000000007</v>
      </c>
      <c r="N19" s="35">
        <v>698</v>
      </c>
      <c r="O19" s="361">
        <v>0.33544000000000002</v>
      </c>
      <c r="P19" s="194">
        <v>208083</v>
      </c>
    </row>
    <row r="20" spans="1:16" ht="12.75" customHeight="1" x14ac:dyDescent="0.2">
      <c r="A20" s="452" t="s">
        <v>318</v>
      </c>
      <c r="B20" s="133" t="s">
        <v>375</v>
      </c>
      <c r="C20" s="133" t="s">
        <v>30</v>
      </c>
      <c r="D20" s="35">
        <v>2375</v>
      </c>
      <c r="E20" s="361">
        <v>5.5199199999999999</v>
      </c>
      <c r="F20" s="38">
        <v>11220</v>
      </c>
      <c r="G20" s="361">
        <v>26.077259999999999</v>
      </c>
      <c r="H20" s="38">
        <v>18804</v>
      </c>
      <c r="I20" s="361">
        <v>43.703809999999997</v>
      </c>
      <c r="J20" s="35">
        <v>10110</v>
      </c>
      <c r="K20" s="361">
        <v>23.497420000000002</v>
      </c>
      <c r="L20" s="38">
        <v>284</v>
      </c>
      <c r="M20" s="361">
        <v>0.66007000000000005</v>
      </c>
      <c r="N20" s="35">
        <v>233</v>
      </c>
      <c r="O20" s="361">
        <v>0.54152999999999996</v>
      </c>
      <c r="P20" s="194">
        <v>43026</v>
      </c>
    </row>
    <row r="21" spans="1:16" ht="12.75" customHeight="1" x14ac:dyDescent="0.2">
      <c r="A21" s="452"/>
      <c r="B21" s="133" t="s">
        <v>376</v>
      </c>
      <c r="C21" s="133" t="s">
        <v>377</v>
      </c>
      <c r="D21" s="35">
        <v>12</v>
      </c>
      <c r="E21" s="361">
        <v>6.0560000000000003E-2</v>
      </c>
      <c r="F21" s="38">
        <v>593</v>
      </c>
      <c r="G21" s="361">
        <v>2.99268</v>
      </c>
      <c r="H21" s="38">
        <v>3582</v>
      </c>
      <c r="I21" s="361">
        <v>18.077210000000001</v>
      </c>
      <c r="J21" s="35">
        <v>15129</v>
      </c>
      <c r="K21" s="361">
        <v>76.351249999999993</v>
      </c>
      <c r="L21" s="38">
        <v>313</v>
      </c>
      <c r="M21" s="361">
        <v>1.57961</v>
      </c>
      <c r="N21" s="35">
        <v>186</v>
      </c>
      <c r="O21" s="361">
        <v>0.93867999999999996</v>
      </c>
      <c r="P21" s="194">
        <v>19815</v>
      </c>
    </row>
    <row r="22" spans="1:16" ht="12.75" customHeight="1" x14ac:dyDescent="0.2">
      <c r="A22" s="452"/>
      <c r="B22" s="133" t="s">
        <v>116</v>
      </c>
      <c r="C22" s="133" t="s">
        <v>35</v>
      </c>
      <c r="D22" s="35">
        <v>687</v>
      </c>
      <c r="E22" s="361">
        <v>3.2907000000000002</v>
      </c>
      <c r="F22" s="38">
        <v>2710</v>
      </c>
      <c r="G22" s="361">
        <v>12.980790000000001</v>
      </c>
      <c r="H22" s="38">
        <v>8198</v>
      </c>
      <c r="I22" s="361">
        <v>39.268090000000001</v>
      </c>
      <c r="J22" s="35">
        <v>9055</v>
      </c>
      <c r="K22" s="361">
        <v>43.373089999999998</v>
      </c>
      <c r="L22" s="38">
        <v>195</v>
      </c>
      <c r="M22" s="361">
        <v>0.93403999999999998</v>
      </c>
      <c r="N22" s="35">
        <v>32</v>
      </c>
      <c r="O22" s="361">
        <v>0.15328</v>
      </c>
      <c r="P22" s="194">
        <v>20877</v>
      </c>
    </row>
    <row r="23" spans="1:16" ht="12.75" customHeight="1" x14ac:dyDescent="0.2">
      <c r="A23" s="452"/>
      <c r="B23" s="133" t="s">
        <v>114</v>
      </c>
      <c r="C23" s="133" t="s">
        <v>45</v>
      </c>
      <c r="D23" s="35">
        <v>3993</v>
      </c>
      <c r="E23" s="361">
        <v>9.1595200000000006</v>
      </c>
      <c r="F23" s="38">
        <v>9648</v>
      </c>
      <c r="G23" s="361">
        <v>22.131489999999999</v>
      </c>
      <c r="H23" s="38">
        <v>23691</v>
      </c>
      <c r="I23" s="361">
        <v>54.344630000000002</v>
      </c>
      <c r="J23" s="35">
        <v>5904</v>
      </c>
      <c r="K23" s="361">
        <v>13.543150000000001</v>
      </c>
      <c r="L23" s="38">
        <v>221</v>
      </c>
      <c r="M23" s="361">
        <v>0.50695000000000001</v>
      </c>
      <c r="N23" s="35">
        <v>137</v>
      </c>
      <c r="O23" s="361">
        <v>0.31425999999999998</v>
      </c>
      <c r="P23" s="194">
        <v>43594</v>
      </c>
    </row>
    <row r="24" spans="1:16" ht="12.75" customHeight="1" x14ac:dyDescent="0.2">
      <c r="A24" s="452"/>
      <c r="B24" s="357" t="s">
        <v>408</v>
      </c>
      <c r="C24" s="55" t="s">
        <v>36</v>
      </c>
      <c r="D24" s="35">
        <v>2282</v>
      </c>
      <c r="E24" s="361">
        <v>3.3177300000000001</v>
      </c>
      <c r="F24" s="38">
        <v>11952</v>
      </c>
      <c r="G24" s="361">
        <v>17.376639999999998</v>
      </c>
      <c r="H24" s="38">
        <v>36746</v>
      </c>
      <c r="I24" s="361">
        <v>53.423859999999998</v>
      </c>
      <c r="J24" s="35">
        <v>17438</v>
      </c>
      <c r="K24" s="361">
        <v>25.35256</v>
      </c>
      <c r="L24" s="38">
        <v>293</v>
      </c>
      <c r="M24" s="361">
        <v>0.42598000000000003</v>
      </c>
      <c r="N24" s="35">
        <v>71</v>
      </c>
      <c r="O24" s="361">
        <v>0.10322000000000001</v>
      </c>
      <c r="P24" s="194">
        <v>68782</v>
      </c>
    </row>
    <row r="25" spans="1:16" ht="12.75" customHeight="1" x14ac:dyDescent="0.25">
      <c r="A25" s="450" t="s">
        <v>319</v>
      </c>
      <c r="B25" s="451"/>
      <c r="C25" s="451"/>
      <c r="D25" s="35">
        <v>9349</v>
      </c>
      <c r="E25" s="361">
        <v>4.7676100000000003</v>
      </c>
      <c r="F25" s="38">
        <v>36123</v>
      </c>
      <c r="G25" s="361">
        <v>18.42127</v>
      </c>
      <c r="H25" s="38">
        <v>91021</v>
      </c>
      <c r="I25" s="361">
        <v>46.417020000000001</v>
      </c>
      <c r="J25" s="35">
        <v>57636</v>
      </c>
      <c r="K25" s="361">
        <v>29.392029999999998</v>
      </c>
      <c r="L25" s="38">
        <v>1306</v>
      </c>
      <c r="M25" s="361">
        <v>0.66600999999999999</v>
      </c>
      <c r="N25" s="35">
        <v>659</v>
      </c>
      <c r="O25" s="361">
        <v>0.33606000000000003</v>
      </c>
      <c r="P25" s="194">
        <v>196094</v>
      </c>
    </row>
    <row r="26" spans="1:16" ht="15" x14ac:dyDescent="0.25">
      <c r="A26" s="186" t="s">
        <v>320</v>
      </c>
      <c r="B26" s="133" t="s">
        <v>117</v>
      </c>
      <c r="C26" s="133" t="s">
        <v>29</v>
      </c>
      <c r="D26" s="35">
        <v>1744</v>
      </c>
      <c r="E26" s="361">
        <v>4.33066</v>
      </c>
      <c r="F26" s="38">
        <v>3943</v>
      </c>
      <c r="G26" s="361">
        <v>9.7911599999999996</v>
      </c>
      <c r="H26" s="38">
        <v>13701</v>
      </c>
      <c r="I26" s="361">
        <v>34.021999999999998</v>
      </c>
      <c r="J26" s="35">
        <v>19791</v>
      </c>
      <c r="K26" s="361">
        <v>49.144550000000002</v>
      </c>
      <c r="L26" s="38">
        <v>979</v>
      </c>
      <c r="M26" s="361">
        <v>2.4310299999999998</v>
      </c>
      <c r="N26" s="35">
        <v>113</v>
      </c>
      <c r="O26" s="361">
        <v>0.28060000000000002</v>
      </c>
      <c r="P26" s="194">
        <v>40271</v>
      </c>
    </row>
    <row r="27" spans="1:16" ht="15" x14ac:dyDescent="0.25">
      <c r="A27" s="450" t="s">
        <v>321</v>
      </c>
      <c r="B27" s="451"/>
      <c r="C27" s="451"/>
      <c r="D27" s="35">
        <v>1744</v>
      </c>
      <c r="E27" s="361">
        <v>4.33066</v>
      </c>
      <c r="F27" s="38">
        <v>3943</v>
      </c>
      <c r="G27" s="361">
        <v>9.7911599999999996</v>
      </c>
      <c r="H27" s="38">
        <v>13701</v>
      </c>
      <c r="I27" s="361">
        <v>34.021999999999998</v>
      </c>
      <c r="J27" s="35">
        <v>19791</v>
      </c>
      <c r="K27" s="361">
        <v>49.144550000000002</v>
      </c>
      <c r="L27" s="38">
        <v>979</v>
      </c>
      <c r="M27" s="361">
        <v>2.4310299999999998</v>
      </c>
      <c r="N27" s="35">
        <v>113</v>
      </c>
      <c r="O27" s="361">
        <v>0.28060000000000002</v>
      </c>
      <c r="P27" s="194">
        <v>40271</v>
      </c>
    </row>
    <row r="28" spans="1:16" ht="12.75" customHeight="1" x14ac:dyDescent="0.2">
      <c r="A28" s="452" t="s">
        <v>322</v>
      </c>
      <c r="B28" s="133" t="s">
        <v>127</v>
      </c>
      <c r="C28" s="133" t="s">
        <v>24</v>
      </c>
      <c r="D28" s="35">
        <v>1120</v>
      </c>
      <c r="E28" s="361">
        <v>6.1195500000000003</v>
      </c>
      <c r="F28" s="38">
        <v>2721</v>
      </c>
      <c r="G28" s="361">
        <v>14.867229999999999</v>
      </c>
      <c r="H28" s="38">
        <v>7709</v>
      </c>
      <c r="I28" s="361">
        <v>42.121079999999999</v>
      </c>
      <c r="J28" s="35">
        <v>6122</v>
      </c>
      <c r="K28" s="361">
        <v>33.4499</v>
      </c>
      <c r="L28" s="38">
        <v>612</v>
      </c>
      <c r="M28" s="361">
        <v>3.3439000000000001</v>
      </c>
      <c r="N28" s="35">
        <v>18</v>
      </c>
      <c r="O28" s="361">
        <v>9.8350000000000007E-2</v>
      </c>
      <c r="P28" s="194">
        <v>18302</v>
      </c>
    </row>
    <row r="29" spans="1:16" ht="12.75" customHeight="1" x14ac:dyDescent="0.2">
      <c r="A29" s="452"/>
      <c r="B29" s="133" t="s">
        <v>128</v>
      </c>
      <c r="C29" s="133" t="s">
        <v>391</v>
      </c>
      <c r="D29" s="35">
        <v>387</v>
      </c>
      <c r="E29" s="361">
        <v>3.2719</v>
      </c>
      <c r="F29" s="38">
        <v>1678</v>
      </c>
      <c r="G29" s="361">
        <v>14.186680000000001</v>
      </c>
      <c r="H29" s="38">
        <v>4512</v>
      </c>
      <c r="I29" s="361">
        <v>38.146769999999997</v>
      </c>
      <c r="J29" s="35">
        <v>4963</v>
      </c>
      <c r="K29" s="361">
        <v>41.959760000000003</v>
      </c>
      <c r="L29" s="38">
        <v>282</v>
      </c>
      <c r="M29" s="361">
        <v>2.3841700000000001</v>
      </c>
      <c r="N29" s="35">
        <v>6</v>
      </c>
      <c r="O29" s="361">
        <v>5.0729999999999997E-2</v>
      </c>
      <c r="P29" s="194">
        <v>11828</v>
      </c>
    </row>
    <row r="30" spans="1:16" ht="12.75" customHeight="1" x14ac:dyDescent="0.25">
      <c r="A30" s="450" t="s">
        <v>323</v>
      </c>
      <c r="B30" s="451"/>
      <c r="C30" s="451"/>
      <c r="D30" s="35">
        <v>1507</v>
      </c>
      <c r="E30" s="361">
        <v>5.0016600000000002</v>
      </c>
      <c r="F30" s="38">
        <v>4399</v>
      </c>
      <c r="G30" s="361">
        <v>14.600070000000001</v>
      </c>
      <c r="H30" s="38">
        <v>12221</v>
      </c>
      <c r="I30" s="361">
        <v>40.560899999999997</v>
      </c>
      <c r="J30" s="35">
        <v>11085</v>
      </c>
      <c r="K30" s="361">
        <v>36.790570000000002</v>
      </c>
      <c r="L30" s="38">
        <v>894</v>
      </c>
      <c r="M30" s="361">
        <v>2.9671400000000001</v>
      </c>
      <c r="N30" s="35">
        <v>24</v>
      </c>
      <c r="O30" s="361">
        <v>7.9649999999999999E-2</v>
      </c>
      <c r="P30" s="194">
        <v>30130</v>
      </c>
    </row>
    <row r="31" spans="1:16" ht="12.75" customHeight="1" x14ac:dyDescent="0.2">
      <c r="A31" s="452" t="s">
        <v>324</v>
      </c>
      <c r="B31" s="133" t="s">
        <v>129</v>
      </c>
      <c r="C31" s="133" t="s">
        <v>25</v>
      </c>
      <c r="D31" s="35">
        <v>996</v>
      </c>
      <c r="E31" s="361">
        <v>5.8075799999999997</v>
      </c>
      <c r="F31" s="38">
        <v>4128</v>
      </c>
      <c r="G31" s="361">
        <v>24.069970000000001</v>
      </c>
      <c r="H31" s="38">
        <v>6210</v>
      </c>
      <c r="I31" s="361">
        <v>36.209910000000001</v>
      </c>
      <c r="J31" s="35">
        <v>5745</v>
      </c>
      <c r="K31" s="361">
        <v>33.498539999999998</v>
      </c>
      <c r="L31" s="38">
        <v>49</v>
      </c>
      <c r="M31" s="361">
        <v>0.28571000000000002</v>
      </c>
      <c r="N31" s="35">
        <v>22</v>
      </c>
      <c r="O31" s="361">
        <v>0.12828000000000001</v>
      </c>
      <c r="P31" s="194">
        <v>17150</v>
      </c>
    </row>
    <row r="32" spans="1:16" ht="12.75" customHeight="1" x14ac:dyDescent="0.2">
      <c r="A32" s="452"/>
      <c r="B32" s="133" t="s">
        <v>130</v>
      </c>
      <c r="C32" s="133" t="s">
        <v>105</v>
      </c>
      <c r="D32" s="35">
        <v>508</v>
      </c>
      <c r="E32" s="361">
        <v>4.3789300000000004</v>
      </c>
      <c r="F32" s="38">
        <v>2111</v>
      </c>
      <c r="G32" s="361">
        <v>18.196709999999999</v>
      </c>
      <c r="H32" s="38">
        <v>3818</v>
      </c>
      <c r="I32" s="361">
        <v>32.910960000000003</v>
      </c>
      <c r="J32" s="35">
        <v>4926</v>
      </c>
      <c r="K32" s="361">
        <v>42.461860000000001</v>
      </c>
      <c r="L32" s="38">
        <v>214</v>
      </c>
      <c r="M32" s="361">
        <v>1.84467</v>
      </c>
      <c r="N32" s="35">
        <v>24</v>
      </c>
      <c r="O32" s="361">
        <v>0.20688000000000001</v>
      </c>
      <c r="P32" s="194">
        <v>11601</v>
      </c>
    </row>
    <row r="33" spans="1:16" ht="12.75" customHeight="1" x14ac:dyDescent="0.2">
      <c r="A33" s="452"/>
      <c r="B33" s="133" t="s">
        <v>131</v>
      </c>
      <c r="C33" s="133" t="s">
        <v>27</v>
      </c>
      <c r="D33" s="35">
        <v>650</v>
      </c>
      <c r="E33" s="361">
        <v>4.9478600000000004</v>
      </c>
      <c r="F33" s="38">
        <v>3146</v>
      </c>
      <c r="G33" s="361">
        <v>23.94763</v>
      </c>
      <c r="H33" s="38">
        <v>4677</v>
      </c>
      <c r="I33" s="361">
        <v>35.601739999999999</v>
      </c>
      <c r="J33" s="35">
        <v>4467</v>
      </c>
      <c r="K33" s="361">
        <v>34.0032</v>
      </c>
      <c r="L33" s="38">
        <v>106</v>
      </c>
      <c r="M33" s="361">
        <v>0.80688000000000004</v>
      </c>
      <c r="N33" s="35">
        <v>91</v>
      </c>
      <c r="O33" s="361">
        <v>0.69269999999999998</v>
      </c>
      <c r="P33" s="194">
        <v>13137</v>
      </c>
    </row>
    <row r="34" spans="1:16" ht="12.75" customHeight="1" x14ac:dyDescent="0.2">
      <c r="A34" s="452"/>
      <c r="B34" s="133" t="s">
        <v>132</v>
      </c>
      <c r="C34" s="133" t="s">
        <v>28</v>
      </c>
      <c r="D34" s="35">
        <v>63</v>
      </c>
      <c r="E34" s="361">
        <v>1.0097799999999999</v>
      </c>
      <c r="F34" s="38">
        <v>341</v>
      </c>
      <c r="G34" s="361">
        <v>5.4656200000000004</v>
      </c>
      <c r="H34" s="38">
        <v>2966</v>
      </c>
      <c r="I34" s="361">
        <v>47.539670000000001</v>
      </c>
      <c r="J34" s="35">
        <v>2842</v>
      </c>
      <c r="K34" s="361">
        <v>45.552169999999997</v>
      </c>
      <c r="L34" s="38">
        <v>7</v>
      </c>
      <c r="M34" s="361">
        <v>0.11219999999999999</v>
      </c>
      <c r="N34" s="35">
        <v>20</v>
      </c>
      <c r="O34" s="361">
        <v>0.32056000000000001</v>
      </c>
      <c r="P34" s="194">
        <v>6239</v>
      </c>
    </row>
    <row r="35" spans="1:16" ht="12.75" customHeight="1" x14ac:dyDescent="0.2">
      <c r="A35" s="452"/>
      <c r="B35" s="133" t="s">
        <v>133</v>
      </c>
      <c r="C35" s="133" t="s">
        <v>106</v>
      </c>
      <c r="D35" s="35">
        <v>1598</v>
      </c>
      <c r="E35" s="361">
        <v>5.8756500000000003</v>
      </c>
      <c r="F35" s="38">
        <v>3693</v>
      </c>
      <c r="G35" s="361">
        <v>13.5787</v>
      </c>
      <c r="H35" s="38">
        <v>10940</v>
      </c>
      <c r="I35" s="361">
        <v>40.225020000000001</v>
      </c>
      <c r="J35" s="35">
        <v>10317</v>
      </c>
      <c r="K35" s="361">
        <v>37.934330000000003</v>
      </c>
      <c r="L35" s="38">
        <v>621</v>
      </c>
      <c r="M35" s="361">
        <v>2.2833399999999999</v>
      </c>
      <c r="N35" s="35">
        <v>28</v>
      </c>
      <c r="O35" s="361">
        <v>0.10295</v>
      </c>
      <c r="P35" s="194">
        <v>27197</v>
      </c>
    </row>
    <row r="36" spans="1:16" ht="12.75" customHeight="1" x14ac:dyDescent="0.25">
      <c r="A36" s="450" t="s">
        <v>325</v>
      </c>
      <c r="B36" s="451"/>
      <c r="C36" s="451"/>
      <c r="D36" s="35">
        <v>3815</v>
      </c>
      <c r="E36" s="361">
        <v>5.0647900000000003</v>
      </c>
      <c r="F36" s="38">
        <v>13419</v>
      </c>
      <c r="G36" s="361">
        <v>17.81504</v>
      </c>
      <c r="H36" s="38">
        <v>28611</v>
      </c>
      <c r="I36" s="361">
        <v>37.983910000000002</v>
      </c>
      <c r="J36" s="35">
        <v>28297</v>
      </c>
      <c r="K36" s="361">
        <v>37.567039999999999</v>
      </c>
      <c r="L36" s="38">
        <v>997</v>
      </c>
      <c r="M36" s="361">
        <v>1.32362</v>
      </c>
      <c r="N36" s="35">
        <v>185</v>
      </c>
      <c r="O36" s="361">
        <v>0.24560999999999999</v>
      </c>
      <c r="P36" s="194">
        <v>75324</v>
      </c>
    </row>
    <row r="37" spans="1:16" ht="12.75" customHeight="1" x14ac:dyDescent="0.2">
      <c r="A37" s="452" t="s">
        <v>326</v>
      </c>
      <c r="B37" s="133" t="s">
        <v>134</v>
      </c>
      <c r="C37" s="133" t="s">
        <v>23</v>
      </c>
      <c r="D37" s="35">
        <v>739</v>
      </c>
      <c r="E37" s="361">
        <v>3.5926100000000001</v>
      </c>
      <c r="F37" s="38">
        <v>2316</v>
      </c>
      <c r="G37" s="361">
        <v>11.259119999999999</v>
      </c>
      <c r="H37" s="38">
        <v>7803</v>
      </c>
      <c r="I37" s="361">
        <v>37.933880000000002</v>
      </c>
      <c r="J37" s="35">
        <v>9368</v>
      </c>
      <c r="K37" s="361">
        <v>45.542050000000003</v>
      </c>
      <c r="L37" s="38">
        <v>288</v>
      </c>
      <c r="M37" s="361">
        <v>1.4000999999999999</v>
      </c>
      <c r="N37" s="35">
        <v>56</v>
      </c>
      <c r="O37" s="361">
        <v>0.27223999999999998</v>
      </c>
      <c r="P37" s="194">
        <v>20570</v>
      </c>
    </row>
    <row r="38" spans="1:16" ht="12.75" customHeight="1" x14ac:dyDescent="0.2">
      <c r="A38" s="452"/>
      <c r="B38" s="133" t="s">
        <v>135</v>
      </c>
      <c r="C38" s="133" t="s">
        <v>26</v>
      </c>
      <c r="D38" s="35">
        <v>738</v>
      </c>
      <c r="E38" s="361">
        <v>3.7454299999999998</v>
      </c>
      <c r="F38" s="38">
        <v>2841</v>
      </c>
      <c r="G38" s="361">
        <v>14.41839</v>
      </c>
      <c r="H38" s="38">
        <v>7012</v>
      </c>
      <c r="I38" s="361">
        <v>35.586680000000001</v>
      </c>
      <c r="J38" s="35">
        <v>8766</v>
      </c>
      <c r="K38" s="361">
        <v>44.488430000000001</v>
      </c>
      <c r="L38" s="38">
        <v>322</v>
      </c>
      <c r="M38" s="361">
        <v>1.63419</v>
      </c>
      <c r="N38" s="35">
        <v>25</v>
      </c>
      <c r="O38" s="361">
        <v>0.12687999999999999</v>
      </c>
      <c r="P38" s="194">
        <v>19704</v>
      </c>
    </row>
    <row r="39" spans="1:16" ht="12.75" customHeight="1" x14ac:dyDescent="0.2">
      <c r="A39" s="452"/>
      <c r="B39" s="133" t="s">
        <v>136</v>
      </c>
      <c r="C39" s="133" t="s">
        <v>196</v>
      </c>
      <c r="D39" s="35">
        <v>613</v>
      </c>
      <c r="E39" s="361">
        <v>3.4823599999999999</v>
      </c>
      <c r="F39" s="38">
        <v>1893</v>
      </c>
      <c r="G39" s="361">
        <v>10.75385</v>
      </c>
      <c r="H39" s="38">
        <v>6780</v>
      </c>
      <c r="I39" s="361">
        <v>38.516159999999999</v>
      </c>
      <c r="J39" s="35">
        <v>7954</v>
      </c>
      <c r="K39" s="361">
        <v>45.185479999999998</v>
      </c>
      <c r="L39" s="38">
        <v>305</v>
      </c>
      <c r="M39" s="361">
        <v>1.7326600000000001</v>
      </c>
      <c r="N39" s="35">
        <v>58</v>
      </c>
      <c r="O39" s="361">
        <v>0.32949000000000001</v>
      </c>
      <c r="P39" s="194">
        <v>17603</v>
      </c>
    </row>
    <row r="40" spans="1:16" ht="12.75" customHeight="1" x14ac:dyDescent="0.2">
      <c r="A40" s="452"/>
      <c r="B40" s="133" t="s">
        <v>137</v>
      </c>
      <c r="C40" s="133" t="s">
        <v>19</v>
      </c>
      <c r="D40" s="35">
        <v>466</v>
      </c>
      <c r="E40" s="361">
        <v>2.8949500000000001</v>
      </c>
      <c r="F40" s="38">
        <v>2283</v>
      </c>
      <c r="G40" s="361">
        <v>14.18277</v>
      </c>
      <c r="H40" s="38">
        <v>5644</v>
      </c>
      <c r="I40" s="361">
        <v>35.062429999999999</v>
      </c>
      <c r="J40" s="35">
        <v>7629</v>
      </c>
      <c r="K40" s="361">
        <v>47.393920000000001</v>
      </c>
      <c r="L40" s="38">
        <v>60</v>
      </c>
      <c r="M40" s="361">
        <v>0.37274000000000002</v>
      </c>
      <c r="N40" s="35">
        <v>15</v>
      </c>
      <c r="O40" s="361">
        <v>9.3189999999999995E-2</v>
      </c>
      <c r="P40" s="194">
        <v>16097</v>
      </c>
    </row>
    <row r="41" spans="1:16" ht="12.75" customHeight="1" x14ac:dyDescent="0.2">
      <c r="A41" s="452"/>
      <c r="B41" s="133" t="s">
        <v>379</v>
      </c>
      <c r="C41" s="133" t="s">
        <v>378</v>
      </c>
      <c r="D41" s="35">
        <v>756</v>
      </c>
      <c r="E41" s="361">
        <v>3.0141100000000001</v>
      </c>
      <c r="F41" s="38">
        <v>2705</v>
      </c>
      <c r="G41" s="361">
        <v>10.78463</v>
      </c>
      <c r="H41" s="38">
        <v>11086</v>
      </c>
      <c r="I41" s="361">
        <v>44.19903</v>
      </c>
      <c r="J41" s="35">
        <v>10078</v>
      </c>
      <c r="K41" s="361">
        <v>40.180210000000002</v>
      </c>
      <c r="L41" s="38">
        <v>422</v>
      </c>
      <c r="M41" s="361">
        <v>1.68248</v>
      </c>
      <c r="N41" s="35">
        <v>35</v>
      </c>
      <c r="O41" s="361">
        <v>0.13954</v>
      </c>
      <c r="P41" s="194">
        <v>25082</v>
      </c>
    </row>
    <row r="42" spans="1:16" ht="12.75" customHeight="1" x14ac:dyDescent="0.25">
      <c r="A42" s="450" t="s">
        <v>327</v>
      </c>
      <c r="B42" s="451"/>
      <c r="C42" s="451"/>
      <c r="D42" s="35">
        <v>3312</v>
      </c>
      <c r="E42" s="361">
        <v>3.3435600000000001</v>
      </c>
      <c r="F42" s="38">
        <v>12038</v>
      </c>
      <c r="G42" s="361">
        <v>12.15272</v>
      </c>
      <c r="H42" s="38">
        <v>38325</v>
      </c>
      <c r="I42" s="361">
        <v>38.690240000000003</v>
      </c>
      <c r="J42" s="35">
        <v>43795</v>
      </c>
      <c r="K42" s="361">
        <v>44.212359999999997</v>
      </c>
      <c r="L42" s="38">
        <v>1397</v>
      </c>
      <c r="M42" s="361">
        <v>1.41031</v>
      </c>
      <c r="N42" s="35">
        <v>189</v>
      </c>
      <c r="O42" s="361">
        <v>0.1908</v>
      </c>
      <c r="P42" s="194">
        <v>99056</v>
      </c>
    </row>
    <row r="43" spans="1:16" ht="12.75" customHeight="1" x14ac:dyDescent="0.2">
      <c r="A43" s="452" t="s">
        <v>10</v>
      </c>
      <c r="B43" s="133" t="s">
        <v>138</v>
      </c>
      <c r="C43" s="133" t="s">
        <v>17</v>
      </c>
      <c r="D43" s="35">
        <v>9</v>
      </c>
      <c r="E43" s="361">
        <v>0.20243</v>
      </c>
      <c r="F43" s="38">
        <v>373</v>
      </c>
      <c r="G43" s="361">
        <v>8.3895599999999995</v>
      </c>
      <c r="H43" s="38">
        <v>1382</v>
      </c>
      <c r="I43" s="361">
        <v>31.084119999999999</v>
      </c>
      <c r="J43" s="35">
        <v>2454</v>
      </c>
      <c r="K43" s="361">
        <v>55.195680000000003</v>
      </c>
      <c r="L43" s="38">
        <v>157</v>
      </c>
      <c r="M43" s="361">
        <v>3.5312600000000001</v>
      </c>
      <c r="N43" s="35">
        <v>71</v>
      </c>
      <c r="O43" s="361">
        <v>1.59694</v>
      </c>
      <c r="P43" s="194">
        <v>4446</v>
      </c>
    </row>
    <row r="44" spans="1:16" ht="12.75" customHeight="1" x14ac:dyDescent="0.2">
      <c r="A44" s="452"/>
      <c r="B44" s="133" t="s">
        <v>139</v>
      </c>
      <c r="C44" s="133" t="s">
        <v>18</v>
      </c>
      <c r="D44" s="35">
        <v>52</v>
      </c>
      <c r="E44" s="361">
        <v>0.41382000000000002</v>
      </c>
      <c r="F44" s="38">
        <v>424</v>
      </c>
      <c r="G44" s="361">
        <v>3.37418</v>
      </c>
      <c r="H44" s="38">
        <v>3887</v>
      </c>
      <c r="I44" s="361">
        <v>30.932680000000001</v>
      </c>
      <c r="J44" s="35">
        <v>7767</v>
      </c>
      <c r="K44" s="361">
        <v>61.809649999999998</v>
      </c>
      <c r="L44" s="38">
        <v>400</v>
      </c>
      <c r="M44" s="361">
        <v>3.1831900000000002</v>
      </c>
      <c r="N44" s="35">
        <v>36</v>
      </c>
      <c r="O44" s="361">
        <v>0.28649000000000002</v>
      </c>
      <c r="P44" s="194">
        <v>12566</v>
      </c>
    </row>
    <row r="45" spans="1:16" ht="12.75" customHeight="1" x14ac:dyDescent="0.2">
      <c r="A45" s="452"/>
      <c r="B45" s="133" t="s">
        <v>140</v>
      </c>
      <c r="C45" s="133" t="s">
        <v>20</v>
      </c>
      <c r="D45" s="35">
        <v>231</v>
      </c>
      <c r="E45" s="361">
        <v>1.86381</v>
      </c>
      <c r="F45" s="38">
        <v>1238</v>
      </c>
      <c r="G45" s="361">
        <v>9.9886999999999997</v>
      </c>
      <c r="H45" s="38">
        <v>3608</v>
      </c>
      <c r="I45" s="361">
        <v>29.110859999999999</v>
      </c>
      <c r="J45" s="35">
        <v>6857</v>
      </c>
      <c r="K45" s="361">
        <v>55.325159999999997</v>
      </c>
      <c r="L45" s="38">
        <v>434</v>
      </c>
      <c r="M45" s="361">
        <v>3.50169</v>
      </c>
      <c r="N45" s="35">
        <v>26</v>
      </c>
      <c r="O45" s="361">
        <v>0.20977999999999999</v>
      </c>
      <c r="P45" s="194">
        <v>12394</v>
      </c>
    </row>
    <row r="46" spans="1:16" ht="12.75" customHeight="1" x14ac:dyDescent="0.2">
      <c r="A46" s="452"/>
      <c r="B46" s="133" t="s">
        <v>141</v>
      </c>
      <c r="C46" s="133" t="s">
        <v>46</v>
      </c>
      <c r="D46" s="35">
        <v>3474</v>
      </c>
      <c r="E46" s="361">
        <v>9.8917999999999999</v>
      </c>
      <c r="F46" s="38">
        <v>8428</v>
      </c>
      <c r="G46" s="361">
        <v>23.997720000000001</v>
      </c>
      <c r="H46" s="38">
        <v>10035</v>
      </c>
      <c r="I46" s="361">
        <v>28.573460000000001</v>
      </c>
      <c r="J46" s="35">
        <v>12739</v>
      </c>
      <c r="K46" s="361">
        <v>36.272779999999997</v>
      </c>
      <c r="L46" s="38">
        <v>404</v>
      </c>
      <c r="M46" s="361">
        <v>1.1503399999999999</v>
      </c>
      <c r="N46" s="35">
        <v>40</v>
      </c>
      <c r="O46" s="361">
        <v>0.1139</v>
      </c>
      <c r="P46" s="194">
        <v>35120</v>
      </c>
    </row>
    <row r="47" spans="1:16" ht="12.75" customHeight="1" x14ac:dyDescent="0.25">
      <c r="A47" s="450" t="s">
        <v>157</v>
      </c>
      <c r="B47" s="451"/>
      <c r="C47" s="451"/>
      <c r="D47" s="35">
        <v>3766</v>
      </c>
      <c r="E47" s="361">
        <v>5.8364099999999999</v>
      </c>
      <c r="F47" s="38">
        <v>10463</v>
      </c>
      <c r="G47" s="361">
        <v>16.215170000000001</v>
      </c>
      <c r="H47" s="38">
        <v>18912</v>
      </c>
      <c r="I47" s="361">
        <v>29.30912</v>
      </c>
      <c r="J47" s="35">
        <v>29817</v>
      </c>
      <c r="K47" s="361">
        <v>46.20928</v>
      </c>
      <c r="L47" s="38">
        <v>1395</v>
      </c>
      <c r="M47" s="361">
        <v>2.1619199999999998</v>
      </c>
      <c r="N47" s="35">
        <v>173</v>
      </c>
      <c r="O47" s="361">
        <v>0.26811000000000001</v>
      </c>
      <c r="P47" s="194">
        <v>64526</v>
      </c>
    </row>
    <row r="48" spans="1:16" ht="12.75" customHeight="1" x14ac:dyDescent="0.2">
      <c r="A48" s="336" t="s">
        <v>14</v>
      </c>
      <c r="B48" s="332" t="s">
        <v>421</v>
      </c>
      <c r="C48" s="133" t="s">
        <v>21</v>
      </c>
      <c r="D48" s="35">
        <v>1619</v>
      </c>
      <c r="E48" s="361">
        <v>7.20709</v>
      </c>
      <c r="F48" s="38">
        <v>6495</v>
      </c>
      <c r="G48" s="361">
        <v>28.912929999999999</v>
      </c>
      <c r="H48" s="38">
        <v>6078</v>
      </c>
      <c r="I48" s="361">
        <v>27.056619999999999</v>
      </c>
      <c r="J48" s="35">
        <v>8033</v>
      </c>
      <c r="K48" s="361">
        <v>35.759439999999998</v>
      </c>
      <c r="L48" s="38">
        <v>217</v>
      </c>
      <c r="M48" s="361">
        <v>0.96599000000000002</v>
      </c>
      <c r="N48" s="35">
        <v>22</v>
      </c>
      <c r="O48" s="361">
        <v>9.7930000000000003E-2</v>
      </c>
      <c r="P48" s="194">
        <v>22464</v>
      </c>
    </row>
    <row r="49" spans="1:16" ht="12.75" customHeight="1" x14ac:dyDescent="0.25">
      <c r="A49" s="450" t="s">
        <v>158</v>
      </c>
      <c r="B49" s="451"/>
      <c r="C49" s="451"/>
      <c r="D49" s="35">
        <v>1619</v>
      </c>
      <c r="E49" s="361">
        <v>7.20709</v>
      </c>
      <c r="F49" s="38">
        <v>6495</v>
      </c>
      <c r="G49" s="361">
        <v>28.912929999999999</v>
      </c>
      <c r="H49" s="38">
        <v>6078</v>
      </c>
      <c r="I49" s="361">
        <v>27.056619999999999</v>
      </c>
      <c r="J49" s="35">
        <v>8033</v>
      </c>
      <c r="K49" s="361">
        <v>35.759439999999998</v>
      </c>
      <c r="L49" s="38">
        <v>217</v>
      </c>
      <c r="M49" s="361">
        <v>0.96599000000000002</v>
      </c>
      <c r="N49" s="35">
        <v>22</v>
      </c>
      <c r="O49" s="361">
        <v>9.7930000000000003E-2</v>
      </c>
      <c r="P49" s="194">
        <v>22464</v>
      </c>
    </row>
    <row r="50" spans="1:16" ht="12.75" customHeight="1" x14ac:dyDescent="0.2">
      <c r="A50" s="452" t="s">
        <v>8</v>
      </c>
      <c r="B50" s="133" t="s">
        <v>380</v>
      </c>
      <c r="C50" s="133" t="s">
        <v>60</v>
      </c>
      <c r="D50" s="35">
        <v>3087</v>
      </c>
      <c r="E50" s="361">
        <v>7.4069599999999998</v>
      </c>
      <c r="F50" s="38">
        <v>2605</v>
      </c>
      <c r="G50" s="361">
        <v>6.2504499999999998</v>
      </c>
      <c r="H50" s="38">
        <v>17235</v>
      </c>
      <c r="I50" s="361">
        <v>41.353740000000002</v>
      </c>
      <c r="J50" s="35">
        <v>18197</v>
      </c>
      <c r="K50" s="361">
        <v>43.661969999999997</v>
      </c>
      <c r="L50" s="38">
        <v>489</v>
      </c>
      <c r="M50" s="361">
        <v>1.1733100000000001</v>
      </c>
      <c r="N50" s="35">
        <v>64</v>
      </c>
      <c r="O50" s="361">
        <v>0.15356</v>
      </c>
      <c r="P50" s="194">
        <v>41677</v>
      </c>
    </row>
    <row r="51" spans="1:16" ht="12.75" customHeight="1" x14ac:dyDescent="0.2">
      <c r="A51" s="452"/>
      <c r="B51" s="133" t="s">
        <v>142</v>
      </c>
      <c r="C51" s="133" t="s">
        <v>38</v>
      </c>
      <c r="D51" s="35">
        <v>784</v>
      </c>
      <c r="E51" s="361">
        <v>3.03382</v>
      </c>
      <c r="F51" s="38">
        <v>3069</v>
      </c>
      <c r="G51" s="361">
        <v>11.87602</v>
      </c>
      <c r="H51" s="38">
        <v>9688</v>
      </c>
      <c r="I51" s="361">
        <v>37.489359999999998</v>
      </c>
      <c r="J51" s="35">
        <v>11734</v>
      </c>
      <c r="K51" s="361">
        <v>45.406700000000001</v>
      </c>
      <c r="L51" s="38">
        <v>555</v>
      </c>
      <c r="M51" s="361">
        <v>2.1476700000000002</v>
      </c>
      <c r="N51" s="35">
        <v>12</v>
      </c>
      <c r="O51" s="361">
        <v>4.6440000000000002E-2</v>
      </c>
      <c r="P51" s="194">
        <v>25842</v>
      </c>
    </row>
    <row r="52" spans="1:16" ht="12.75" customHeight="1" x14ac:dyDescent="0.2">
      <c r="A52" s="452"/>
      <c r="B52" s="133" t="s">
        <v>143</v>
      </c>
      <c r="C52" s="133" t="s">
        <v>39</v>
      </c>
      <c r="D52" s="35">
        <v>746</v>
      </c>
      <c r="E52" s="361">
        <v>4.3493500000000003</v>
      </c>
      <c r="F52" s="38">
        <v>5793</v>
      </c>
      <c r="G52" s="361">
        <v>33.77449</v>
      </c>
      <c r="H52" s="38">
        <v>6067</v>
      </c>
      <c r="I52" s="361">
        <v>35.371969999999997</v>
      </c>
      <c r="J52" s="35">
        <v>4312</v>
      </c>
      <c r="K52" s="361">
        <v>25.13993</v>
      </c>
      <c r="L52" s="38">
        <v>219</v>
      </c>
      <c r="M52" s="361">
        <v>1.2768200000000001</v>
      </c>
      <c r="N52" s="35">
        <v>15</v>
      </c>
      <c r="O52" s="361">
        <v>8.745E-2</v>
      </c>
      <c r="P52" s="194">
        <v>17152</v>
      </c>
    </row>
    <row r="53" spans="1:16" ht="12.75" customHeight="1" x14ac:dyDescent="0.2">
      <c r="A53" s="452"/>
      <c r="B53" s="133" t="s">
        <v>381</v>
      </c>
      <c r="C53" s="133" t="s">
        <v>40</v>
      </c>
      <c r="D53" s="35">
        <v>1052</v>
      </c>
      <c r="E53" s="361">
        <v>3.3799199999999998</v>
      </c>
      <c r="F53" s="38">
        <v>5901</v>
      </c>
      <c r="G53" s="361">
        <v>18.959040000000002</v>
      </c>
      <c r="H53" s="38">
        <v>11616</v>
      </c>
      <c r="I53" s="361">
        <v>37.320480000000003</v>
      </c>
      <c r="J53" s="35">
        <v>12328</v>
      </c>
      <c r="K53" s="361">
        <v>39.608029999999999</v>
      </c>
      <c r="L53" s="38">
        <v>199</v>
      </c>
      <c r="M53" s="361">
        <v>0.63936000000000004</v>
      </c>
      <c r="N53" s="35">
        <v>29</v>
      </c>
      <c r="O53" s="361">
        <v>9.3170000000000003E-2</v>
      </c>
      <c r="P53" s="194">
        <v>31125</v>
      </c>
    </row>
    <row r="54" spans="1:16" ht="12.75" customHeight="1" x14ac:dyDescent="0.2">
      <c r="A54" s="452"/>
      <c r="B54" s="133" t="s">
        <v>382</v>
      </c>
      <c r="C54" s="133" t="s">
        <v>41</v>
      </c>
      <c r="D54" s="35">
        <v>1</v>
      </c>
      <c r="E54" s="361">
        <v>6.2500000000000003E-3</v>
      </c>
      <c r="F54" s="38">
        <v>1045</v>
      </c>
      <c r="G54" s="361">
        <v>6.52921</v>
      </c>
      <c r="H54" s="38">
        <v>832</v>
      </c>
      <c r="I54" s="361">
        <v>5.1983800000000002</v>
      </c>
      <c r="J54" s="35">
        <v>12693</v>
      </c>
      <c r="K54" s="361">
        <v>79.306470000000004</v>
      </c>
      <c r="L54" s="38">
        <v>1434</v>
      </c>
      <c r="M54" s="361">
        <v>8.9596999999999998</v>
      </c>
      <c r="N54" s="35">
        <v>0</v>
      </c>
      <c r="O54" s="361">
        <v>0</v>
      </c>
      <c r="P54" s="194">
        <v>16005</v>
      </c>
    </row>
    <row r="55" spans="1:16" ht="12.75" customHeight="1" x14ac:dyDescent="0.2">
      <c r="A55" s="452"/>
      <c r="B55" s="133" t="s">
        <v>144</v>
      </c>
      <c r="C55" s="133" t="s">
        <v>42</v>
      </c>
      <c r="D55" s="35">
        <v>9878</v>
      </c>
      <c r="E55" s="361">
        <v>34.192950000000003</v>
      </c>
      <c r="F55" s="38">
        <v>2234</v>
      </c>
      <c r="G55" s="361">
        <v>7.7330500000000004</v>
      </c>
      <c r="H55" s="38">
        <v>8600</v>
      </c>
      <c r="I55" s="361">
        <v>29.769120000000001</v>
      </c>
      <c r="J55" s="35">
        <v>8153</v>
      </c>
      <c r="K55" s="361">
        <v>28.221810000000001</v>
      </c>
      <c r="L55" s="38">
        <v>14</v>
      </c>
      <c r="M55" s="361">
        <v>4.8460000000000003E-2</v>
      </c>
      <c r="N55" s="35">
        <v>10</v>
      </c>
      <c r="O55" s="361">
        <v>3.4619999999999998E-2</v>
      </c>
      <c r="P55" s="194">
        <v>28889</v>
      </c>
    </row>
    <row r="56" spans="1:16" ht="12.75" customHeight="1" x14ac:dyDescent="0.25">
      <c r="A56" s="450" t="s">
        <v>159</v>
      </c>
      <c r="B56" s="451"/>
      <c r="C56" s="451"/>
      <c r="D56" s="35">
        <v>15548</v>
      </c>
      <c r="E56" s="361">
        <v>9.67577</v>
      </c>
      <c r="F56" s="38">
        <v>20647</v>
      </c>
      <c r="G56" s="361">
        <v>12.84896</v>
      </c>
      <c r="H56" s="38">
        <v>54038</v>
      </c>
      <c r="I56" s="361">
        <v>33.628729999999997</v>
      </c>
      <c r="J56" s="35">
        <v>67417</v>
      </c>
      <c r="K56" s="361">
        <v>41.954700000000003</v>
      </c>
      <c r="L56" s="38">
        <v>2910</v>
      </c>
      <c r="M56" s="361">
        <v>1.81094</v>
      </c>
      <c r="N56" s="35">
        <v>130</v>
      </c>
      <c r="O56" s="361">
        <v>8.09E-2</v>
      </c>
      <c r="P56" s="194">
        <v>160690</v>
      </c>
    </row>
    <row r="57" spans="1:16" ht="12.75" customHeight="1" x14ac:dyDescent="0.2">
      <c r="A57" s="452" t="s">
        <v>9</v>
      </c>
      <c r="B57" s="133" t="s">
        <v>383</v>
      </c>
      <c r="C57" s="133" t="s">
        <v>289</v>
      </c>
      <c r="D57" s="35">
        <v>2379</v>
      </c>
      <c r="E57" s="361">
        <v>8.8300800000000006</v>
      </c>
      <c r="F57" s="38">
        <v>7724</v>
      </c>
      <c r="G57" s="361">
        <v>28.668990000000001</v>
      </c>
      <c r="H57" s="38">
        <v>8255</v>
      </c>
      <c r="I57" s="361">
        <v>30.639890000000001</v>
      </c>
      <c r="J57" s="35">
        <v>7732</v>
      </c>
      <c r="K57" s="361">
        <v>28.698689999999999</v>
      </c>
      <c r="L57" s="38">
        <v>129</v>
      </c>
      <c r="M57" s="361">
        <v>0.47881000000000001</v>
      </c>
      <c r="N57" s="35">
        <v>723</v>
      </c>
      <c r="O57" s="361">
        <v>2.6835399999999998</v>
      </c>
      <c r="P57" s="194">
        <v>26942</v>
      </c>
    </row>
    <row r="58" spans="1:16" ht="12.75" customHeight="1" x14ac:dyDescent="0.2">
      <c r="A58" s="452"/>
      <c r="B58" s="133" t="s">
        <v>384</v>
      </c>
      <c r="C58" s="133" t="s">
        <v>43</v>
      </c>
      <c r="D58" s="35">
        <v>178</v>
      </c>
      <c r="E58" s="361">
        <v>0.79710000000000003</v>
      </c>
      <c r="F58" s="38">
        <v>4589</v>
      </c>
      <c r="G58" s="361">
        <v>20.549910000000001</v>
      </c>
      <c r="H58" s="38">
        <v>9524</v>
      </c>
      <c r="I58" s="361">
        <v>42.649230000000003</v>
      </c>
      <c r="J58" s="35">
        <v>7968</v>
      </c>
      <c r="K58" s="361">
        <v>35.681339999999999</v>
      </c>
      <c r="L58" s="38">
        <v>55</v>
      </c>
      <c r="M58" s="361">
        <v>0.24629000000000001</v>
      </c>
      <c r="N58" s="35">
        <v>17</v>
      </c>
      <c r="O58" s="361">
        <v>7.6130000000000003E-2</v>
      </c>
      <c r="P58" s="194">
        <v>22331</v>
      </c>
    </row>
    <row r="59" spans="1:16" ht="12.75" customHeight="1" x14ac:dyDescent="0.2">
      <c r="A59" s="452"/>
      <c r="B59" s="133" t="s">
        <v>145</v>
      </c>
      <c r="C59" s="133" t="s">
        <v>44</v>
      </c>
      <c r="D59" s="35">
        <v>406</v>
      </c>
      <c r="E59" s="361">
        <v>1.9902</v>
      </c>
      <c r="F59" s="38">
        <v>2321</v>
      </c>
      <c r="G59" s="361">
        <v>11.37745</v>
      </c>
      <c r="H59" s="38">
        <v>7272</v>
      </c>
      <c r="I59" s="361">
        <v>35.647060000000003</v>
      </c>
      <c r="J59" s="35">
        <v>9878</v>
      </c>
      <c r="K59" s="361">
        <v>48.421570000000003</v>
      </c>
      <c r="L59" s="38">
        <v>484</v>
      </c>
      <c r="M59" s="361">
        <v>2.3725499999999999</v>
      </c>
      <c r="N59" s="35">
        <v>39</v>
      </c>
      <c r="O59" s="361">
        <v>0.19117999999999999</v>
      </c>
      <c r="P59" s="194">
        <v>20400</v>
      </c>
    </row>
    <row r="60" spans="1:16" ht="12.75" customHeight="1" x14ac:dyDescent="0.2">
      <c r="A60" s="452"/>
      <c r="B60" s="133" t="s">
        <v>146</v>
      </c>
      <c r="C60" s="133" t="s">
        <v>198</v>
      </c>
      <c r="D60" s="35">
        <v>810</v>
      </c>
      <c r="E60" s="361">
        <v>2.79793</v>
      </c>
      <c r="F60" s="38">
        <v>5042</v>
      </c>
      <c r="G60" s="361">
        <v>17.416229999999999</v>
      </c>
      <c r="H60" s="38">
        <v>9262</v>
      </c>
      <c r="I60" s="361">
        <v>31.993089999999999</v>
      </c>
      <c r="J60" s="35">
        <v>13051</v>
      </c>
      <c r="K60" s="361">
        <v>45.08117</v>
      </c>
      <c r="L60" s="38">
        <v>544</v>
      </c>
      <c r="M60" s="361">
        <v>1.8791</v>
      </c>
      <c r="N60" s="35">
        <v>241</v>
      </c>
      <c r="O60" s="361">
        <v>0.83247000000000004</v>
      </c>
      <c r="P60" s="194">
        <v>28950</v>
      </c>
    </row>
    <row r="61" spans="1:16" ht="12.75" customHeight="1" x14ac:dyDescent="0.25">
      <c r="A61" s="450" t="s">
        <v>160</v>
      </c>
      <c r="B61" s="451"/>
      <c r="C61" s="451"/>
      <c r="D61" s="35">
        <v>3773</v>
      </c>
      <c r="E61" s="361">
        <v>3.8256800000000002</v>
      </c>
      <c r="F61" s="38">
        <v>19676</v>
      </c>
      <c r="G61" s="361">
        <v>19.95072</v>
      </c>
      <c r="H61" s="38">
        <v>34313</v>
      </c>
      <c r="I61" s="361">
        <v>34.792090000000002</v>
      </c>
      <c r="J61" s="35">
        <v>38629</v>
      </c>
      <c r="K61" s="361">
        <v>39.168349999999997</v>
      </c>
      <c r="L61" s="38">
        <v>1212</v>
      </c>
      <c r="M61" s="361">
        <v>1.22892</v>
      </c>
      <c r="N61" s="35">
        <v>1020</v>
      </c>
      <c r="O61" s="361">
        <v>1.03424</v>
      </c>
      <c r="P61" s="194">
        <v>98623</v>
      </c>
    </row>
    <row r="62" spans="1:16" ht="12.75" customHeight="1" x14ac:dyDescent="0.2">
      <c r="A62" s="452" t="s">
        <v>151</v>
      </c>
      <c r="B62" s="133" t="s">
        <v>118</v>
      </c>
      <c r="C62" s="133" t="s">
        <v>217</v>
      </c>
      <c r="D62" s="35">
        <v>4485</v>
      </c>
      <c r="E62" s="361">
        <v>11.80791</v>
      </c>
      <c r="F62" s="38">
        <v>8807</v>
      </c>
      <c r="G62" s="361">
        <v>23.186689999999999</v>
      </c>
      <c r="H62" s="38">
        <v>12486</v>
      </c>
      <c r="I62" s="361">
        <v>32.872599999999998</v>
      </c>
      <c r="J62" s="35">
        <v>11677</v>
      </c>
      <c r="K62" s="361">
        <v>30.742699999999999</v>
      </c>
      <c r="L62" s="38">
        <v>516</v>
      </c>
      <c r="M62" s="361">
        <v>1.3585</v>
      </c>
      <c r="N62" s="35">
        <v>12</v>
      </c>
      <c r="O62" s="361">
        <v>3.159E-2</v>
      </c>
      <c r="P62" s="194">
        <v>37983</v>
      </c>
    </row>
    <row r="63" spans="1:16" ht="12.75" customHeight="1" x14ac:dyDescent="0.2">
      <c r="A63" s="452"/>
      <c r="B63" s="133" t="s">
        <v>161</v>
      </c>
      <c r="C63" s="133" t="s">
        <v>218</v>
      </c>
      <c r="D63" s="35">
        <v>15</v>
      </c>
      <c r="E63" s="361">
        <v>0.20780999999999999</v>
      </c>
      <c r="F63" s="38">
        <v>136</v>
      </c>
      <c r="G63" s="361">
        <v>1.88418</v>
      </c>
      <c r="H63" s="38">
        <v>1072</v>
      </c>
      <c r="I63" s="361">
        <v>14.851760000000001</v>
      </c>
      <c r="J63" s="35">
        <v>5848</v>
      </c>
      <c r="K63" s="361">
        <v>81.019670000000005</v>
      </c>
      <c r="L63" s="38">
        <v>147</v>
      </c>
      <c r="M63" s="361">
        <v>2.0365799999999998</v>
      </c>
      <c r="N63" s="35">
        <v>0</v>
      </c>
      <c r="O63" s="361">
        <v>0</v>
      </c>
      <c r="P63" s="194">
        <v>7218</v>
      </c>
    </row>
    <row r="64" spans="1:16" ht="12.75" customHeight="1" x14ac:dyDescent="0.2">
      <c r="A64" s="452"/>
      <c r="B64" s="133" t="s">
        <v>162</v>
      </c>
      <c r="C64" s="133" t="s">
        <v>219</v>
      </c>
      <c r="D64" s="35">
        <v>15</v>
      </c>
      <c r="E64" s="361">
        <v>0.24365999999999999</v>
      </c>
      <c r="F64" s="38">
        <v>222</v>
      </c>
      <c r="G64" s="361">
        <v>3.6062400000000001</v>
      </c>
      <c r="H64" s="38">
        <v>2507</v>
      </c>
      <c r="I64" s="361">
        <v>40.724499999999999</v>
      </c>
      <c r="J64" s="35">
        <v>3298</v>
      </c>
      <c r="K64" s="361">
        <v>53.573749999999997</v>
      </c>
      <c r="L64" s="38">
        <v>114</v>
      </c>
      <c r="M64" s="361">
        <v>1.85185</v>
      </c>
      <c r="N64" s="35">
        <v>0</v>
      </c>
      <c r="O64" s="361">
        <v>0</v>
      </c>
      <c r="P64" s="194">
        <v>6156</v>
      </c>
    </row>
    <row r="65" spans="1:16" ht="12.75" customHeight="1" x14ac:dyDescent="0.25">
      <c r="A65" s="450" t="s">
        <v>290</v>
      </c>
      <c r="B65" s="451"/>
      <c r="C65" s="451"/>
      <c r="D65" s="35">
        <v>4515</v>
      </c>
      <c r="E65" s="361">
        <v>8.7913999999999994</v>
      </c>
      <c r="F65" s="38">
        <v>9165</v>
      </c>
      <c r="G65" s="361">
        <v>17.845669999999998</v>
      </c>
      <c r="H65" s="38">
        <v>16065</v>
      </c>
      <c r="I65" s="361">
        <v>31.281030000000001</v>
      </c>
      <c r="J65" s="35">
        <v>20823</v>
      </c>
      <c r="K65" s="361">
        <v>40.545589999999997</v>
      </c>
      <c r="L65" s="38">
        <v>777</v>
      </c>
      <c r="M65" s="361">
        <v>1.51294</v>
      </c>
      <c r="N65" s="35">
        <v>12</v>
      </c>
      <c r="O65" s="361">
        <v>2.3369999999999998E-2</v>
      </c>
      <c r="P65" s="194">
        <v>51357</v>
      </c>
    </row>
    <row r="66" spans="1:16" ht="15" x14ac:dyDescent="0.25">
      <c r="A66" s="186" t="s">
        <v>11</v>
      </c>
      <c r="B66" s="55" t="s">
        <v>462</v>
      </c>
      <c r="C66" s="133" t="s">
        <v>47</v>
      </c>
      <c r="D66" s="35">
        <v>3667</v>
      </c>
      <c r="E66" s="361">
        <v>9.1300699999999999</v>
      </c>
      <c r="F66" s="38">
        <v>15770</v>
      </c>
      <c r="G66" s="361">
        <v>39.264020000000002</v>
      </c>
      <c r="H66" s="38">
        <v>11741</v>
      </c>
      <c r="I66" s="361">
        <v>29.23265</v>
      </c>
      <c r="J66" s="35">
        <v>7575</v>
      </c>
      <c r="K66" s="361">
        <v>18.86017</v>
      </c>
      <c r="L66" s="38">
        <v>1321</v>
      </c>
      <c r="M66" s="361">
        <v>3.2890199999999998</v>
      </c>
      <c r="N66" s="35">
        <v>90</v>
      </c>
      <c r="O66" s="361">
        <v>0.22408</v>
      </c>
      <c r="P66" s="194">
        <v>40164</v>
      </c>
    </row>
    <row r="67" spans="1:16" x14ac:dyDescent="0.2">
      <c r="A67" s="456" t="s">
        <v>13</v>
      </c>
      <c r="B67" s="133" t="s">
        <v>385</v>
      </c>
      <c r="C67" s="133" t="s">
        <v>48</v>
      </c>
      <c r="D67" s="35">
        <v>187</v>
      </c>
      <c r="E67" s="361">
        <v>0.35548999999999997</v>
      </c>
      <c r="F67" s="38">
        <v>5241</v>
      </c>
      <c r="G67" s="361">
        <v>9.96312</v>
      </c>
      <c r="H67" s="38">
        <v>11232</v>
      </c>
      <c r="I67" s="361">
        <v>21.351990000000001</v>
      </c>
      <c r="J67" s="35">
        <v>28812</v>
      </c>
      <c r="K67" s="361">
        <v>54.771500000000003</v>
      </c>
      <c r="L67" s="38">
        <v>7132</v>
      </c>
      <c r="M67" s="361">
        <v>13.5579</v>
      </c>
      <c r="N67" s="35">
        <v>0</v>
      </c>
      <c r="O67" s="361">
        <v>0</v>
      </c>
      <c r="P67" s="194">
        <v>52604</v>
      </c>
    </row>
    <row r="68" spans="1:16" x14ac:dyDescent="0.2">
      <c r="A68" s="453"/>
      <c r="B68" s="133" t="s">
        <v>386</v>
      </c>
      <c r="C68" s="133" t="s">
        <v>389</v>
      </c>
      <c r="D68" s="35">
        <v>26</v>
      </c>
      <c r="E68" s="361">
        <v>9.6689999999999998E-2</v>
      </c>
      <c r="F68" s="38">
        <v>873</v>
      </c>
      <c r="G68" s="361">
        <v>3.2465600000000001</v>
      </c>
      <c r="H68" s="38">
        <v>3656</v>
      </c>
      <c r="I68" s="361">
        <v>13.59613</v>
      </c>
      <c r="J68" s="35">
        <v>19038</v>
      </c>
      <c r="K68" s="361">
        <v>70.799549999999996</v>
      </c>
      <c r="L68" s="38">
        <v>3297</v>
      </c>
      <c r="M68" s="361">
        <v>12.261060000000001</v>
      </c>
      <c r="N68" s="35">
        <v>0</v>
      </c>
      <c r="O68" s="361">
        <v>0</v>
      </c>
      <c r="P68" s="194">
        <v>26890</v>
      </c>
    </row>
    <row r="69" spans="1:16" ht="15" x14ac:dyDescent="0.2">
      <c r="A69" s="457" t="s">
        <v>390</v>
      </c>
      <c r="B69" s="458"/>
      <c r="C69" s="459"/>
      <c r="D69" s="35">
        <v>213</v>
      </c>
      <c r="E69" s="361">
        <v>0.26794000000000001</v>
      </c>
      <c r="F69" s="38">
        <v>6114</v>
      </c>
      <c r="G69" s="361">
        <v>7.6911500000000004</v>
      </c>
      <c r="H69" s="38">
        <v>14888</v>
      </c>
      <c r="I69" s="361">
        <v>18.728459999999998</v>
      </c>
      <c r="J69" s="35">
        <v>47850</v>
      </c>
      <c r="K69" s="361">
        <v>60.193219999999997</v>
      </c>
      <c r="L69" s="38">
        <v>10429</v>
      </c>
      <c r="M69" s="361">
        <v>13.11923</v>
      </c>
      <c r="N69" s="35">
        <v>0</v>
      </c>
      <c r="O69" s="361">
        <v>0</v>
      </c>
      <c r="P69" s="194">
        <v>79494</v>
      </c>
    </row>
    <row r="70" spans="1:16" ht="15" x14ac:dyDescent="0.25">
      <c r="A70" s="186" t="s">
        <v>12</v>
      </c>
      <c r="B70" s="133" t="s">
        <v>387</v>
      </c>
      <c r="C70" s="133" t="s">
        <v>49</v>
      </c>
      <c r="D70" s="35">
        <v>3876</v>
      </c>
      <c r="E70" s="361">
        <v>6.0864900000000004</v>
      </c>
      <c r="F70" s="38">
        <v>8570</v>
      </c>
      <c r="G70" s="361">
        <v>13.45749</v>
      </c>
      <c r="H70" s="38">
        <v>24708</v>
      </c>
      <c r="I70" s="361">
        <v>38.799030000000002</v>
      </c>
      <c r="J70" s="35">
        <v>24411</v>
      </c>
      <c r="K70" s="361">
        <v>38.332650000000001</v>
      </c>
      <c r="L70" s="38">
        <v>1308</v>
      </c>
      <c r="M70" s="361">
        <v>2.05396</v>
      </c>
      <c r="N70" s="35">
        <v>809</v>
      </c>
      <c r="O70" s="361">
        <v>1.27037</v>
      </c>
      <c r="P70" s="194">
        <v>63682</v>
      </c>
    </row>
    <row r="71" spans="1:16" ht="12.75" customHeight="1" x14ac:dyDescent="0.2">
      <c r="A71" s="452" t="s">
        <v>152</v>
      </c>
      <c r="B71" s="332" t="s">
        <v>163</v>
      </c>
      <c r="C71" s="133" t="s">
        <v>164</v>
      </c>
      <c r="D71" s="35">
        <v>4941</v>
      </c>
      <c r="E71" s="361">
        <v>8.9718900000000001</v>
      </c>
      <c r="F71" s="38">
        <v>11364</v>
      </c>
      <c r="G71" s="361">
        <v>20.634810000000002</v>
      </c>
      <c r="H71" s="38">
        <v>16611</v>
      </c>
      <c r="I71" s="361">
        <v>30.162330000000001</v>
      </c>
      <c r="J71" s="35">
        <v>11301</v>
      </c>
      <c r="K71" s="361">
        <v>20.520409999999998</v>
      </c>
      <c r="L71" s="38">
        <v>10855</v>
      </c>
      <c r="M71" s="361">
        <v>19.710560000000001</v>
      </c>
      <c r="N71" s="35">
        <v>0</v>
      </c>
      <c r="O71" s="361">
        <v>0</v>
      </c>
      <c r="P71" s="194">
        <v>55072</v>
      </c>
    </row>
    <row r="72" spans="1:16" ht="12.75" customHeight="1" x14ac:dyDescent="0.2">
      <c r="A72" s="452"/>
      <c r="B72" s="133" t="s">
        <v>165</v>
      </c>
      <c r="C72" s="133" t="s">
        <v>166</v>
      </c>
      <c r="D72" s="35">
        <v>12</v>
      </c>
      <c r="E72" s="361">
        <v>0.27112999999999998</v>
      </c>
      <c r="F72" s="38">
        <v>694</v>
      </c>
      <c r="G72" s="361">
        <v>15.680070000000001</v>
      </c>
      <c r="H72" s="38">
        <v>2381</v>
      </c>
      <c r="I72" s="361">
        <v>53.795749999999998</v>
      </c>
      <c r="J72" s="35">
        <v>1236</v>
      </c>
      <c r="K72" s="361">
        <v>27.925889999999999</v>
      </c>
      <c r="L72" s="38">
        <v>103</v>
      </c>
      <c r="M72" s="361">
        <v>2.3271600000000001</v>
      </c>
      <c r="N72" s="35">
        <v>0</v>
      </c>
      <c r="O72" s="361">
        <v>0</v>
      </c>
      <c r="P72" s="194">
        <v>4426</v>
      </c>
    </row>
    <row r="73" spans="1:16" ht="12.75" customHeight="1" x14ac:dyDescent="0.2">
      <c r="A73" s="452"/>
      <c r="B73" s="133" t="s">
        <v>167</v>
      </c>
      <c r="C73" s="133" t="s">
        <v>168</v>
      </c>
      <c r="D73" s="35">
        <v>372</v>
      </c>
      <c r="E73" s="361">
        <v>2.75352</v>
      </c>
      <c r="F73" s="38">
        <v>1475</v>
      </c>
      <c r="G73" s="361">
        <v>10.91784</v>
      </c>
      <c r="H73" s="38">
        <v>3681</v>
      </c>
      <c r="I73" s="361">
        <v>27.246479999999998</v>
      </c>
      <c r="J73" s="35">
        <v>6616</v>
      </c>
      <c r="K73" s="361">
        <v>48.971130000000002</v>
      </c>
      <c r="L73" s="38">
        <v>1366</v>
      </c>
      <c r="M73" s="361">
        <v>10.11103</v>
      </c>
      <c r="N73" s="35">
        <v>0</v>
      </c>
      <c r="O73" s="361">
        <v>0</v>
      </c>
      <c r="P73" s="194">
        <v>13510</v>
      </c>
    </row>
    <row r="74" spans="1:16" ht="12.75" customHeight="1" x14ac:dyDescent="0.2">
      <c r="A74" s="452"/>
      <c r="B74" s="133" t="s">
        <v>169</v>
      </c>
      <c r="C74" s="133" t="s">
        <v>170</v>
      </c>
      <c r="D74" s="35">
        <v>5</v>
      </c>
      <c r="E74" s="361">
        <v>0.18720000000000001</v>
      </c>
      <c r="F74" s="38">
        <v>247</v>
      </c>
      <c r="G74" s="361">
        <v>9.2474699999999999</v>
      </c>
      <c r="H74" s="38">
        <v>2037</v>
      </c>
      <c r="I74" s="361">
        <v>76.263570000000001</v>
      </c>
      <c r="J74" s="35">
        <v>344</v>
      </c>
      <c r="K74" s="361">
        <v>12.87907</v>
      </c>
      <c r="L74" s="38">
        <v>38</v>
      </c>
      <c r="M74" s="361">
        <v>1.42269</v>
      </c>
      <c r="N74" s="35">
        <v>0</v>
      </c>
      <c r="O74" s="361">
        <v>0</v>
      </c>
      <c r="P74" s="194">
        <v>2671</v>
      </c>
    </row>
    <row r="75" spans="1:16" ht="12.75" customHeight="1" x14ac:dyDescent="0.2">
      <c r="A75" s="452"/>
      <c r="B75" s="133" t="s">
        <v>335</v>
      </c>
      <c r="C75" s="133" t="s">
        <v>336</v>
      </c>
      <c r="D75" s="35">
        <v>1</v>
      </c>
      <c r="E75" s="361">
        <v>6.7099999999999998E-3</v>
      </c>
      <c r="F75" s="38">
        <v>4</v>
      </c>
      <c r="G75" s="361">
        <v>2.682E-2</v>
      </c>
      <c r="H75" s="38">
        <v>1275</v>
      </c>
      <c r="I75" s="361">
        <v>8.55016</v>
      </c>
      <c r="J75" s="35">
        <v>13456</v>
      </c>
      <c r="K75" s="361">
        <v>90.236050000000006</v>
      </c>
      <c r="L75" s="38">
        <v>176</v>
      </c>
      <c r="M75" s="361">
        <v>1.1802600000000001</v>
      </c>
      <c r="N75" s="35">
        <v>0</v>
      </c>
      <c r="O75" s="361">
        <v>0</v>
      </c>
      <c r="P75" s="194">
        <v>14912</v>
      </c>
    </row>
    <row r="76" spans="1:16" ht="12.75" customHeight="1" x14ac:dyDescent="0.25">
      <c r="A76" s="450" t="s">
        <v>171</v>
      </c>
      <c r="B76" s="451"/>
      <c r="C76" s="451"/>
      <c r="D76" s="35">
        <v>5331</v>
      </c>
      <c r="E76" s="361">
        <v>5.88469</v>
      </c>
      <c r="F76" s="38">
        <v>13784</v>
      </c>
      <c r="G76" s="361">
        <v>15.21564</v>
      </c>
      <c r="H76" s="38">
        <v>25985</v>
      </c>
      <c r="I76" s="361">
        <v>28.683859999999999</v>
      </c>
      <c r="J76" s="35">
        <v>32953</v>
      </c>
      <c r="K76" s="361">
        <v>36.375579999999999</v>
      </c>
      <c r="L76" s="38">
        <v>12538</v>
      </c>
      <c r="M76" s="361">
        <v>13.84023</v>
      </c>
      <c r="N76" s="35">
        <v>0</v>
      </c>
      <c r="O76" s="361">
        <v>0</v>
      </c>
      <c r="P76" s="194">
        <v>90591</v>
      </c>
    </row>
    <row r="77" spans="1:16" ht="12.75" customHeight="1" x14ac:dyDescent="0.25">
      <c r="A77" s="186" t="s">
        <v>423</v>
      </c>
      <c r="B77" s="332" t="s">
        <v>422</v>
      </c>
      <c r="C77" s="133" t="s">
        <v>419</v>
      </c>
      <c r="D77" s="35">
        <v>398</v>
      </c>
      <c r="E77" s="361">
        <v>3.4266000000000001</v>
      </c>
      <c r="F77" s="38">
        <v>1511</v>
      </c>
      <c r="G77" s="361">
        <v>13.009040000000001</v>
      </c>
      <c r="H77" s="38">
        <v>4805</v>
      </c>
      <c r="I77" s="361">
        <v>41.368920000000003</v>
      </c>
      <c r="J77" s="35">
        <v>4499</v>
      </c>
      <c r="K77" s="361">
        <v>38.734400000000001</v>
      </c>
      <c r="L77" s="38">
        <v>402</v>
      </c>
      <c r="M77" s="361">
        <v>3.4610400000000001</v>
      </c>
      <c r="N77" s="35">
        <v>0</v>
      </c>
      <c r="O77" s="361">
        <v>0</v>
      </c>
      <c r="P77" s="194">
        <v>11615</v>
      </c>
    </row>
    <row r="78" spans="1:16" ht="15" x14ac:dyDescent="0.25">
      <c r="A78" s="186" t="s">
        <v>153</v>
      </c>
      <c r="B78" s="133" t="s">
        <v>125</v>
      </c>
      <c r="C78" s="133" t="s">
        <v>126</v>
      </c>
      <c r="D78" s="35">
        <v>3188</v>
      </c>
      <c r="E78" s="361">
        <v>8.4604999999999997</v>
      </c>
      <c r="F78" s="38">
        <v>8978</v>
      </c>
      <c r="G78" s="361">
        <v>23.826329999999999</v>
      </c>
      <c r="H78" s="38">
        <v>10141</v>
      </c>
      <c r="I78" s="361">
        <v>26.912769999999998</v>
      </c>
      <c r="J78" s="35">
        <v>14568</v>
      </c>
      <c r="K78" s="361">
        <v>38.661389999999997</v>
      </c>
      <c r="L78" s="38">
        <v>627</v>
      </c>
      <c r="M78" s="361">
        <v>1.6639699999999999</v>
      </c>
      <c r="N78" s="35">
        <v>179</v>
      </c>
      <c r="O78" s="361">
        <v>0.47504000000000002</v>
      </c>
      <c r="P78" s="194">
        <v>37681</v>
      </c>
    </row>
    <row r="79" spans="1:16" ht="12.75" customHeight="1" x14ac:dyDescent="0.2">
      <c r="A79" s="452" t="s">
        <v>15</v>
      </c>
      <c r="B79" s="133" t="s">
        <v>115</v>
      </c>
      <c r="C79" s="133" t="s">
        <v>172</v>
      </c>
      <c r="D79" s="35">
        <v>1937</v>
      </c>
      <c r="E79" s="361">
        <v>5.4591099999999999</v>
      </c>
      <c r="F79" s="38">
        <v>6416</v>
      </c>
      <c r="G79" s="361">
        <v>18.082409999999999</v>
      </c>
      <c r="H79" s="38">
        <v>13564</v>
      </c>
      <c r="I79" s="361">
        <v>38.227829999999997</v>
      </c>
      <c r="J79" s="35">
        <v>11580</v>
      </c>
      <c r="K79" s="361">
        <v>32.636270000000003</v>
      </c>
      <c r="L79" s="38">
        <v>1777</v>
      </c>
      <c r="M79" s="361">
        <v>5.0081699999999998</v>
      </c>
      <c r="N79" s="35">
        <v>208</v>
      </c>
      <c r="O79" s="361">
        <v>0.58621000000000001</v>
      </c>
      <c r="P79" s="194">
        <v>35482</v>
      </c>
    </row>
    <row r="80" spans="1:16" ht="12.75" customHeight="1" x14ac:dyDescent="0.2">
      <c r="A80" s="452"/>
      <c r="B80" s="133" t="s">
        <v>173</v>
      </c>
      <c r="C80" s="133" t="s">
        <v>174</v>
      </c>
      <c r="D80" s="35">
        <v>0</v>
      </c>
      <c r="E80" s="361">
        <v>0</v>
      </c>
      <c r="F80" s="38">
        <v>0</v>
      </c>
      <c r="G80" s="361">
        <v>0</v>
      </c>
      <c r="H80" s="38">
        <v>8</v>
      </c>
      <c r="I80" s="361">
        <v>0.93240000000000001</v>
      </c>
      <c r="J80" s="35">
        <v>765</v>
      </c>
      <c r="K80" s="361">
        <v>89.160839999999993</v>
      </c>
      <c r="L80" s="38">
        <v>85</v>
      </c>
      <c r="M80" s="361">
        <v>9.9067600000000002</v>
      </c>
      <c r="N80" s="35">
        <v>0</v>
      </c>
      <c r="O80" s="361">
        <v>0</v>
      </c>
      <c r="P80" s="194">
        <v>858</v>
      </c>
    </row>
    <row r="81" spans="1:16" ht="12.75" customHeight="1" thickBot="1" x14ac:dyDescent="0.3">
      <c r="A81" s="450" t="s">
        <v>175</v>
      </c>
      <c r="B81" s="451"/>
      <c r="C81" s="451"/>
      <c r="D81" s="35">
        <v>1937</v>
      </c>
      <c r="E81" s="361">
        <v>5.3302100000000001</v>
      </c>
      <c r="F81" s="38">
        <v>6416</v>
      </c>
      <c r="G81" s="361">
        <v>17.655480000000001</v>
      </c>
      <c r="H81" s="38">
        <v>13572</v>
      </c>
      <c r="I81" s="361">
        <v>37.347279999999998</v>
      </c>
      <c r="J81" s="35">
        <v>12345</v>
      </c>
      <c r="K81" s="361">
        <v>33.970829999999999</v>
      </c>
      <c r="L81" s="38">
        <v>1862</v>
      </c>
      <c r="M81" s="361">
        <v>5.1238299999999999</v>
      </c>
      <c r="N81" s="35">
        <v>208</v>
      </c>
      <c r="O81" s="361">
        <v>0.57237000000000005</v>
      </c>
      <c r="P81" s="194">
        <v>36340</v>
      </c>
    </row>
    <row r="82" spans="1:16" ht="15.75" thickBot="1" x14ac:dyDescent="0.3">
      <c r="A82" s="464" t="s">
        <v>102</v>
      </c>
      <c r="B82" s="465"/>
      <c r="C82" s="466"/>
      <c r="D82" s="292">
        <v>72120</v>
      </c>
      <c r="E82" s="362">
        <v>5.1287700000000003</v>
      </c>
      <c r="F82" s="275">
        <v>220613</v>
      </c>
      <c r="G82" s="362">
        <v>15.68876</v>
      </c>
      <c r="H82" s="275">
        <v>493685</v>
      </c>
      <c r="I82" s="362">
        <v>35.108110000000003</v>
      </c>
      <c r="J82" s="292">
        <v>556865</v>
      </c>
      <c r="K82" s="362">
        <v>39.601120000000002</v>
      </c>
      <c r="L82" s="275">
        <v>58391</v>
      </c>
      <c r="M82" s="362">
        <v>4.1524400000000004</v>
      </c>
      <c r="N82" s="292">
        <v>4511</v>
      </c>
      <c r="O82" s="362">
        <v>0.32079999999999997</v>
      </c>
      <c r="P82" s="293">
        <v>1406185</v>
      </c>
    </row>
  </sheetData>
  <mergeCells count="37">
    <mergeCell ref="A2:P2"/>
    <mergeCell ref="D8:P8"/>
    <mergeCell ref="D9:E9"/>
    <mergeCell ref="F9:G9"/>
    <mergeCell ref="J9:K9"/>
    <mergeCell ref="L9:M9"/>
    <mergeCell ref="N9:O9"/>
    <mergeCell ref="P9:P10"/>
    <mergeCell ref="A42:C42"/>
    <mergeCell ref="A4:P4"/>
    <mergeCell ref="A11:A18"/>
    <mergeCell ref="A19:C19"/>
    <mergeCell ref="A20:A24"/>
    <mergeCell ref="A25:C25"/>
    <mergeCell ref="A27:C27"/>
    <mergeCell ref="A28:A29"/>
    <mergeCell ref="A30:C30"/>
    <mergeCell ref="A31:A35"/>
    <mergeCell ref="A36:C36"/>
    <mergeCell ref="A37:A41"/>
    <mergeCell ref="H9:I9"/>
    <mergeCell ref="A82:C82"/>
    <mergeCell ref="A71:A75"/>
    <mergeCell ref="A76:C76"/>
    <mergeCell ref="A79:A80"/>
    <mergeCell ref="A81:C81"/>
    <mergeCell ref="A43:A46"/>
    <mergeCell ref="A47:C47"/>
    <mergeCell ref="A49:C49"/>
    <mergeCell ref="A50:A55"/>
    <mergeCell ref="A56:C56"/>
    <mergeCell ref="A67:A68"/>
    <mergeCell ref="A69:C69"/>
    <mergeCell ref="A57:A60"/>
    <mergeCell ref="A61:C61"/>
    <mergeCell ref="A62:A64"/>
    <mergeCell ref="A65:C65"/>
  </mergeCells>
  <phoneticPr fontId="0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65" orientation="landscape" r:id="rId1"/>
  <headerFooter alignWithMargins="0"/>
  <rowBreaks count="1" manualBreakCount="1">
    <brk id="45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zoomScaleNormal="100" zoomScaleSheetLayoutView="100" workbookViewId="0"/>
  </sheetViews>
  <sheetFormatPr defaultRowHeight="12.75" x14ac:dyDescent="0.2"/>
  <cols>
    <col min="1" max="1" width="25.85546875" style="68" customWidth="1"/>
    <col min="2" max="2" width="8.7109375" bestFit="1" customWidth="1"/>
    <col min="3" max="3" width="33.28515625" customWidth="1"/>
    <col min="4" max="4" width="14.7109375" customWidth="1"/>
    <col min="6" max="6" width="10.7109375" customWidth="1"/>
    <col min="9" max="9" width="8.28515625" customWidth="1"/>
  </cols>
  <sheetData>
    <row r="1" spans="1:6" x14ac:dyDescent="0.2">
      <c r="A1" s="62"/>
      <c r="B1" s="3"/>
      <c r="C1" s="3"/>
    </row>
    <row r="2" spans="1:6" x14ac:dyDescent="0.2">
      <c r="A2" s="424" t="s">
        <v>461</v>
      </c>
      <c r="B2" s="424"/>
      <c r="C2" s="424"/>
      <c r="D2" s="424"/>
      <c r="E2" s="424"/>
      <c r="F2" s="424"/>
    </row>
    <row r="3" spans="1:6" x14ac:dyDescent="0.2">
      <c r="A3" s="62"/>
      <c r="B3" s="11"/>
      <c r="C3" s="11"/>
    </row>
    <row r="4" spans="1:6" x14ac:dyDescent="0.2">
      <c r="A4" s="424" t="s">
        <v>61</v>
      </c>
      <c r="B4" s="424"/>
      <c r="C4" s="424"/>
      <c r="D4" s="424"/>
      <c r="E4" s="424"/>
      <c r="F4" s="424"/>
    </row>
    <row r="6" spans="1:6" x14ac:dyDescent="0.2">
      <c r="A6" s="101" t="s">
        <v>314</v>
      </c>
    </row>
    <row r="7" spans="1:6" ht="13.5" thickBot="1" x14ac:dyDescent="0.25">
      <c r="A7" s="102"/>
      <c r="B7" s="29"/>
      <c r="C7" s="29"/>
    </row>
    <row r="8" spans="1:6" ht="41.25" customHeight="1" thickBot="1" x14ac:dyDescent="0.25">
      <c r="A8" s="245" t="s">
        <v>7</v>
      </c>
      <c r="B8" s="246" t="s">
        <v>16</v>
      </c>
      <c r="C8" s="246" t="s">
        <v>57</v>
      </c>
      <c r="D8" s="363" t="s">
        <v>210</v>
      </c>
      <c r="E8" s="334" t="s">
        <v>53</v>
      </c>
      <c r="F8" s="364" t="s">
        <v>64</v>
      </c>
    </row>
    <row r="9" spans="1:6" ht="12.75" customHeight="1" x14ac:dyDescent="0.2">
      <c r="A9" s="477" t="s">
        <v>316</v>
      </c>
      <c r="B9" s="408" t="s">
        <v>420</v>
      </c>
      <c r="C9" s="181" t="s">
        <v>59</v>
      </c>
      <c r="D9" s="49">
        <v>4432</v>
      </c>
      <c r="E9" s="365">
        <f>D9/F9</f>
        <v>0.21246404602109301</v>
      </c>
      <c r="F9" s="168">
        <v>20860</v>
      </c>
    </row>
    <row r="10" spans="1:6" ht="12.75" customHeight="1" x14ac:dyDescent="0.2">
      <c r="A10" s="478"/>
      <c r="B10" s="133" t="s">
        <v>120</v>
      </c>
      <c r="C10" s="133" t="s">
        <v>22</v>
      </c>
      <c r="D10" s="51">
        <v>9587</v>
      </c>
      <c r="E10" s="256">
        <f t="shared" ref="E10:E74" si="0">D10/F10</f>
        <v>0.19000713492944349</v>
      </c>
      <c r="F10" s="169">
        <v>50456</v>
      </c>
    </row>
    <row r="11" spans="1:6" ht="12.75" customHeight="1" x14ac:dyDescent="0.2">
      <c r="A11" s="478"/>
      <c r="B11" s="133" t="s">
        <v>121</v>
      </c>
      <c r="C11" s="133" t="s">
        <v>31</v>
      </c>
      <c r="D11" s="51">
        <v>1716</v>
      </c>
      <c r="E11" s="256">
        <f t="shared" si="0"/>
        <v>4.9956331877729257E-2</v>
      </c>
      <c r="F11" s="169">
        <v>34350</v>
      </c>
    </row>
    <row r="12" spans="1:6" ht="12.75" customHeight="1" x14ac:dyDescent="0.2">
      <c r="A12" s="478"/>
      <c r="B12" s="133" t="s">
        <v>111</v>
      </c>
      <c r="C12" s="133" t="s">
        <v>32</v>
      </c>
      <c r="D12" s="51">
        <v>916</v>
      </c>
      <c r="E12" s="256">
        <f t="shared" si="0"/>
        <v>3.447626933644473E-2</v>
      </c>
      <c r="F12" s="169">
        <v>26569</v>
      </c>
    </row>
    <row r="13" spans="1:6" ht="12.75" customHeight="1" x14ac:dyDescent="0.2">
      <c r="A13" s="478"/>
      <c r="B13" s="133" t="s">
        <v>122</v>
      </c>
      <c r="C13" s="133" t="s">
        <v>33</v>
      </c>
      <c r="D13" s="51">
        <v>1111</v>
      </c>
      <c r="E13" s="256">
        <f t="shared" si="0"/>
        <v>6.1794315590411035E-2</v>
      </c>
      <c r="F13" s="169">
        <v>17979</v>
      </c>
    </row>
    <row r="14" spans="1:6" ht="12.75" customHeight="1" x14ac:dyDescent="0.2">
      <c r="A14" s="478"/>
      <c r="B14" s="133" t="s">
        <v>123</v>
      </c>
      <c r="C14" s="133" t="s">
        <v>34</v>
      </c>
      <c r="D14" s="51">
        <v>203</v>
      </c>
      <c r="E14" s="256">
        <f t="shared" si="0"/>
        <v>9.6841904398435267E-3</v>
      </c>
      <c r="F14" s="169">
        <v>20962</v>
      </c>
    </row>
    <row r="15" spans="1:6" ht="12.75" customHeight="1" x14ac:dyDescent="0.2">
      <c r="A15" s="478"/>
      <c r="B15" s="133" t="s">
        <v>124</v>
      </c>
      <c r="C15" s="133" t="s">
        <v>37</v>
      </c>
      <c r="D15" s="51">
        <v>2459</v>
      </c>
      <c r="E15" s="256">
        <f t="shared" si="0"/>
        <v>0.14361639995327649</v>
      </c>
      <c r="F15" s="169">
        <v>17122</v>
      </c>
    </row>
    <row r="16" spans="1:6" ht="12.75" customHeight="1" x14ac:dyDescent="0.2">
      <c r="A16" s="453"/>
      <c r="B16" s="133" t="s">
        <v>374</v>
      </c>
      <c r="C16" s="133" t="s">
        <v>58</v>
      </c>
      <c r="D16" s="51">
        <v>3722</v>
      </c>
      <c r="E16" s="256">
        <f t="shared" si="0"/>
        <v>0.18812231488501391</v>
      </c>
      <c r="F16" s="169">
        <v>19785</v>
      </c>
    </row>
    <row r="17" spans="1:6" ht="12.75" customHeight="1" x14ac:dyDescent="0.25">
      <c r="A17" s="433" t="s">
        <v>317</v>
      </c>
      <c r="B17" s="434"/>
      <c r="C17" s="476"/>
      <c r="D17" s="51">
        <v>24146</v>
      </c>
      <c r="E17" s="256">
        <f t="shared" si="0"/>
        <v>0.11604023394510844</v>
      </c>
      <c r="F17" s="169">
        <v>208083</v>
      </c>
    </row>
    <row r="18" spans="1:6" ht="12.75" customHeight="1" x14ac:dyDescent="0.2">
      <c r="A18" s="456" t="s">
        <v>318</v>
      </c>
      <c r="B18" s="133" t="s">
        <v>375</v>
      </c>
      <c r="C18" s="133" t="s">
        <v>30</v>
      </c>
      <c r="D18" s="51">
        <v>2877</v>
      </c>
      <c r="E18" s="256">
        <f t="shared" si="0"/>
        <v>6.6866545809510528E-2</v>
      </c>
      <c r="F18" s="169">
        <v>43026</v>
      </c>
    </row>
    <row r="19" spans="1:6" ht="12.75" customHeight="1" x14ac:dyDescent="0.2">
      <c r="A19" s="478"/>
      <c r="B19" s="133" t="s">
        <v>376</v>
      </c>
      <c r="C19" s="133" t="s">
        <v>377</v>
      </c>
      <c r="D19" s="51">
        <v>119</v>
      </c>
      <c r="E19" s="256">
        <f t="shared" si="0"/>
        <v>6.0055513499873833E-3</v>
      </c>
      <c r="F19" s="169">
        <v>19815</v>
      </c>
    </row>
    <row r="20" spans="1:6" ht="12.75" customHeight="1" x14ac:dyDescent="0.2">
      <c r="A20" s="478"/>
      <c r="B20" s="133" t="s">
        <v>116</v>
      </c>
      <c r="C20" s="133" t="s">
        <v>35</v>
      </c>
      <c r="D20" s="51">
        <v>757</v>
      </c>
      <c r="E20" s="256">
        <f t="shared" si="0"/>
        <v>3.6259999042007954E-2</v>
      </c>
      <c r="F20" s="169">
        <v>20877</v>
      </c>
    </row>
    <row r="21" spans="1:6" ht="12.75" customHeight="1" x14ac:dyDescent="0.2">
      <c r="A21" s="478"/>
      <c r="B21" s="133" t="s">
        <v>114</v>
      </c>
      <c r="C21" s="133" t="s">
        <v>45</v>
      </c>
      <c r="D21" s="51">
        <v>3648</v>
      </c>
      <c r="E21" s="256">
        <f t="shared" si="0"/>
        <v>8.3681240537688675E-2</v>
      </c>
      <c r="F21" s="169">
        <v>43594</v>
      </c>
    </row>
    <row r="22" spans="1:6" ht="12.75" customHeight="1" x14ac:dyDescent="0.2">
      <c r="A22" s="453"/>
      <c r="B22" s="357" t="s">
        <v>408</v>
      </c>
      <c r="C22" s="55" t="s">
        <v>36</v>
      </c>
      <c r="D22" s="51">
        <v>10864</v>
      </c>
      <c r="E22" s="256">
        <f t="shared" si="0"/>
        <v>0.1579483004274374</v>
      </c>
      <c r="F22" s="169">
        <v>68782</v>
      </c>
    </row>
    <row r="23" spans="1:6" ht="12.75" customHeight="1" x14ac:dyDescent="0.25">
      <c r="A23" s="433" t="s">
        <v>319</v>
      </c>
      <c r="B23" s="434"/>
      <c r="C23" s="476"/>
      <c r="D23" s="51">
        <v>18265</v>
      </c>
      <c r="E23" s="256">
        <f t="shared" si="0"/>
        <v>9.314410435811396E-2</v>
      </c>
      <c r="F23" s="169">
        <v>196094</v>
      </c>
    </row>
    <row r="24" spans="1:6" ht="15" x14ac:dyDescent="0.25">
      <c r="A24" s="186" t="s">
        <v>320</v>
      </c>
      <c r="B24" s="133" t="s">
        <v>117</v>
      </c>
      <c r="C24" s="133" t="s">
        <v>29</v>
      </c>
      <c r="D24" s="51">
        <v>3224</v>
      </c>
      <c r="E24" s="256">
        <f t="shared" si="0"/>
        <v>8.0057609694320978E-2</v>
      </c>
      <c r="F24" s="169">
        <v>40271</v>
      </c>
    </row>
    <row r="25" spans="1:6" ht="15" x14ac:dyDescent="0.25">
      <c r="A25" s="433" t="s">
        <v>321</v>
      </c>
      <c r="B25" s="434"/>
      <c r="C25" s="476"/>
      <c r="D25" s="51">
        <v>3224</v>
      </c>
      <c r="E25" s="256">
        <f t="shared" si="0"/>
        <v>8.0057609694320978E-2</v>
      </c>
      <c r="F25" s="169">
        <v>40271</v>
      </c>
    </row>
    <row r="26" spans="1:6" ht="12.75" customHeight="1" x14ac:dyDescent="0.2">
      <c r="A26" s="456" t="s">
        <v>322</v>
      </c>
      <c r="B26" s="133" t="s">
        <v>127</v>
      </c>
      <c r="C26" s="133" t="s">
        <v>24</v>
      </c>
      <c r="D26" s="170">
        <v>2379</v>
      </c>
      <c r="E26" s="256">
        <f t="shared" si="0"/>
        <v>0.12998579390230575</v>
      </c>
      <c r="F26" s="169">
        <v>18302</v>
      </c>
    </row>
    <row r="27" spans="1:6" ht="12.75" customHeight="1" x14ac:dyDescent="0.2">
      <c r="A27" s="453"/>
      <c r="B27" s="133" t="s">
        <v>128</v>
      </c>
      <c r="C27" s="133" t="s">
        <v>391</v>
      </c>
      <c r="D27" s="170">
        <v>244</v>
      </c>
      <c r="E27" s="256">
        <f t="shared" si="0"/>
        <v>2.0629015894487658E-2</v>
      </c>
      <c r="F27" s="169">
        <v>11828</v>
      </c>
    </row>
    <row r="28" spans="1:6" ht="12.75" customHeight="1" x14ac:dyDescent="0.25">
      <c r="A28" s="433" t="s">
        <v>323</v>
      </c>
      <c r="B28" s="434"/>
      <c r="C28" s="476"/>
      <c r="D28" s="51">
        <v>2623</v>
      </c>
      <c r="E28" s="256">
        <f t="shared" si="0"/>
        <v>8.7056090275472953E-2</v>
      </c>
      <c r="F28" s="169">
        <v>30130</v>
      </c>
    </row>
    <row r="29" spans="1:6" ht="12.75" customHeight="1" x14ac:dyDescent="0.2">
      <c r="A29" s="456" t="s">
        <v>324</v>
      </c>
      <c r="B29" s="133" t="s">
        <v>129</v>
      </c>
      <c r="C29" s="133" t="s">
        <v>25</v>
      </c>
      <c r="D29" s="51">
        <v>2060</v>
      </c>
      <c r="E29" s="256">
        <f t="shared" si="0"/>
        <v>0.12011661807580175</v>
      </c>
      <c r="F29" s="169">
        <v>17150</v>
      </c>
    </row>
    <row r="30" spans="1:6" ht="12.75" customHeight="1" x14ac:dyDescent="0.2">
      <c r="A30" s="478"/>
      <c r="B30" s="133" t="s">
        <v>130</v>
      </c>
      <c r="C30" s="133" t="s">
        <v>105</v>
      </c>
      <c r="D30" s="51">
        <v>282</v>
      </c>
      <c r="E30" s="256">
        <f t="shared" si="0"/>
        <v>2.430824928885441E-2</v>
      </c>
      <c r="F30" s="169">
        <v>11601</v>
      </c>
    </row>
    <row r="31" spans="1:6" ht="12.75" customHeight="1" x14ac:dyDescent="0.2">
      <c r="A31" s="478"/>
      <c r="B31" s="133" t="s">
        <v>131</v>
      </c>
      <c r="C31" s="133" t="s">
        <v>27</v>
      </c>
      <c r="D31" s="51">
        <v>988</v>
      </c>
      <c r="E31" s="256">
        <f t="shared" si="0"/>
        <v>7.5207429397883843E-2</v>
      </c>
      <c r="F31" s="169">
        <v>13137</v>
      </c>
    </row>
    <row r="32" spans="1:6" ht="12.75" customHeight="1" x14ac:dyDescent="0.2">
      <c r="A32" s="478"/>
      <c r="B32" s="133" t="s">
        <v>132</v>
      </c>
      <c r="C32" s="133" t="s">
        <v>28</v>
      </c>
      <c r="D32" s="51">
        <v>77</v>
      </c>
      <c r="E32" s="256">
        <f t="shared" si="0"/>
        <v>1.2341721429716301E-2</v>
      </c>
      <c r="F32" s="169">
        <v>6239</v>
      </c>
    </row>
    <row r="33" spans="1:6" ht="12.75" customHeight="1" x14ac:dyDescent="0.2">
      <c r="A33" s="453"/>
      <c r="B33" s="133" t="s">
        <v>133</v>
      </c>
      <c r="C33" s="133" t="s">
        <v>106</v>
      </c>
      <c r="D33" s="51">
        <v>3928</v>
      </c>
      <c r="E33" s="256">
        <f t="shared" si="0"/>
        <v>0.14442769423098137</v>
      </c>
      <c r="F33" s="169">
        <v>27197</v>
      </c>
    </row>
    <row r="34" spans="1:6" ht="12.75" customHeight="1" x14ac:dyDescent="0.25">
      <c r="A34" s="433" t="s">
        <v>325</v>
      </c>
      <c r="B34" s="434"/>
      <c r="C34" s="476"/>
      <c r="D34" s="51">
        <v>7335</v>
      </c>
      <c r="E34" s="256">
        <f t="shared" si="0"/>
        <v>9.737932133184643E-2</v>
      </c>
      <c r="F34" s="169">
        <v>75324</v>
      </c>
    </row>
    <row r="35" spans="1:6" ht="12.75" customHeight="1" x14ac:dyDescent="0.2">
      <c r="A35" s="456" t="s">
        <v>326</v>
      </c>
      <c r="B35" s="133" t="s">
        <v>134</v>
      </c>
      <c r="C35" s="133" t="s">
        <v>23</v>
      </c>
      <c r="D35" s="51">
        <v>1173</v>
      </c>
      <c r="E35" s="256">
        <f t="shared" si="0"/>
        <v>5.7024793388429751E-2</v>
      </c>
      <c r="F35" s="169">
        <v>20570</v>
      </c>
    </row>
    <row r="36" spans="1:6" ht="12.75" customHeight="1" x14ac:dyDescent="0.2">
      <c r="A36" s="478"/>
      <c r="B36" s="133" t="s">
        <v>135</v>
      </c>
      <c r="C36" s="133" t="s">
        <v>26</v>
      </c>
      <c r="D36" s="51">
        <v>1972</v>
      </c>
      <c r="E36" s="256">
        <f t="shared" si="0"/>
        <v>0.1000812017864393</v>
      </c>
      <c r="F36" s="169">
        <v>19704</v>
      </c>
    </row>
    <row r="37" spans="1:6" ht="12.75" customHeight="1" x14ac:dyDescent="0.2">
      <c r="A37" s="478"/>
      <c r="B37" s="133" t="s">
        <v>136</v>
      </c>
      <c r="C37" s="133" t="s">
        <v>196</v>
      </c>
      <c r="D37" s="51">
        <v>1816</v>
      </c>
      <c r="E37" s="256">
        <f t="shared" si="0"/>
        <v>0.10316423336931205</v>
      </c>
      <c r="F37" s="169">
        <v>17603</v>
      </c>
    </row>
    <row r="38" spans="1:6" ht="12.75" customHeight="1" x14ac:dyDescent="0.2">
      <c r="A38" s="478"/>
      <c r="B38" s="133" t="s">
        <v>137</v>
      </c>
      <c r="C38" s="133" t="s">
        <v>19</v>
      </c>
      <c r="D38" s="51">
        <v>49</v>
      </c>
      <c r="E38" s="256">
        <f t="shared" si="0"/>
        <v>3.0440454743119838E-3</v>
      </c>
      <c r="F38" s="169">
        <v>16097</v>
      </c>
    </row>
    <row r="39" spans="1:6" ht="12.75" customHeight="1" x14ac:dyDescent="0.2">
      <c r="A39" s="453"/>
      <c r="B39" s="133" t="s">
        <v>379</v>
      </c>
      <c r="C39" s="133" t="s">
        <v>378</v>
      </c>
      <c r="D39" s="51">
        <v>1502</v>
      </c>
      <c r="E39" s="256">
        <f t="shared" si="0"/>
        <v>5.9883581851526993E-2</v>
      </c>
      <c r="F39" s="169">
        <v>25082</v>
      </c>
    </row>
    <row r="40" spans="1:6" ht="12.75" customHeight="1" x14ac:dyDescent="0.25">
      <c r="A40" s="433" t="s">
        <v>327</v>
      </c>
      <c r="B40" s="434"/>
      <c r="C40" s="476"/>
      <c r="D40" s="51">
        <v>6512</v>
      </c>
      <c r="E40" s="256">
        <f t="shared" si="0"/>
        <v>6.5740591180746238E-2</v>
      </c>
      <c r="F40" s="169">
        <v>99056</v>
      </c>
    </row>
    <row r="41" spans="1:6" ht="12.75" customHeight="1" x14ac:dyDescent="0.2">
      <c r="A41" s="456" t="s">
        <v>10</v>
      </c>
      <c r="B41" s="133" t="s">
        <v>138</v>
      </c>
      <c r="C41" s="133" t="s">
        <v>17</v>
      </c>
      <c r="D41" s="51">
        <v>4</v>
      </c>
      <c r="E41" s="256">
        <f t="shared" si="0"/>
        <v>8.9968511021142603E-4</v>
      </c>
      <c r="F41" s="169">
        <v>4446</v>
      </c>
    </row>
    <row r="42" spans="1:6" ht="12.75" customHeight="1" x14ac:dyDescent="0.2">
      <c r="A42" s="478"/>
      <c r="B42" s="133" t="s">
        <v>139</v>
      </c>
      <c r="C42" s="133" t="s">
        <v>18</v>
      </c>
      <c r="D42" s="51">
        <v>140</v>
      </c>
      <c r="E42" s="256">
        <f t="shared" si="0"/>
        <v>1.1141174598121917E-2</v>
      </c>
      <c r="F42" s="169">
        <v>12566</v>
      </c>
    </row>
    <row r="43" spans="1:6" ht="12.75" customHeight="1" x14ac:dyDescent="0.2">
      <c r="A43" s="478"/>
      <c r="B43" s="133" t="s">
        <v>140</v>
      </c>
      <c r="C43" s="133" t="s">
        <v>20</v>
      </c>
      <c r="D43" s="51">
        <v>90</v>
      </c>
      <c r="E43" s="256">
        <f t="shared" si="0"/>
        <v>7.2615781829917705E-3</v>
      </c>
      <c r="F43" s="169">
        <v>12394</v>
      </c>
    </row>
    <row r="44" spans="1:6" ht="12.75" customHeight="1" x14ac:dyDescent="0.2">
      <c r="A44" s="453"/>
      <c r="B44" s="133" t="s">
        <v>141</v>
      </c>
      <c r="C44" s="133" t="s">
        <v>46</v>
      </c>
      <c r="D44" s="51">
        <v>5859</v>
      </c>
      <c r="E44" s="256">
        <f t="shared" si="0"/>
        <v>0.16682801822323462</v>
      </c>
      <c r="F44" s="169">
        <v>35120</v>
      </c>
    </row>
    <row r="45" spans="1:6" ht="12.75" customHeight="1" x14ac:dyDescent="0.25">
      <c r="A45" s="433" t="s">
        <v>157</v>
      </c>
      <c r="B45" s="434"/>
      <c r="C45" s="476"/>
      <c r="D45" s="51">
        <v>6093</v>
      </c>
      <c r="E45" s="256">
        <f t="shared" si="0"/>
        <v>9.4427052660942881E-2</v>
      </c>
      <c r="F45" s="169">
        <v>64526</v>
      </c>
    </row>
    <row r="46" spans="1:6" ht="12.75" customHeight="1" x14ac:dyDescent="0.2">
      <c r="A46" s="336" t="s">
        <v>14</v>
      </c>
      <c r="B46" s="332" t="s">
        <v>421</v>
      </c>
      <c r="C46" s="133" t="s">
        <v>21</v>
      </c>
      <c r="D46" s="51">
        <v>7075</v>
      </c>
      <c r="E46" s="256">
        <f t="shared" si="0"/>
        <v>0.31494836182336183</v>
      </c>
      <c r="F46" s="169">
        <v>22464</v>
      </c>
    </row>
    <row r="47" spans="1:6" ht="12.75" customHeight="1" x14ac:dyDescent="0.25">
      <c r="A47" s="433" t="s">
        <v>158</v>
      </c>
      <c r="B47" s="434"/>
      <c r="C47" s="476"/>
      <c r="D47" s="51">
        <v>7075</v>
      </c>
      <c r="E47" s="256">
        <f t="shared" si="0"/>
        <v>0.31494836182336183</v>
      </c>
      <c r="F47" s="169">
        <v>22464</v>
      </c>
    </row>
    <row r="48" spans="1:6" ht="12.75" customHeight="1" x14ac:dyDescent="0.2">
      <c r="A48" s="456" t="s">
        <v>8</v>
      </c>
      <c r="B48" s="133" t="s">
        <v>380</v>
      </c>
      <c r="C48" s="133" t="s">
        <v>60</v>
      </c>
      <c r="D48" s="51">
        <v>9028</v>
      </c>
      <c r="E48" s="256">
        <f t="shared" si="0"/>
        <v>0.21661827866689062</v>
      </c>
      <c r="F48" s="169">
        <v>41677</v>
      </c>
    </row>
    <row r="49" spans="1:6" ht="12.75" customHeight="1" x14ac:dyDescent="0.2">
      <c r="A49" s="478"/>
      <c r="B49" s="133" t="s">
        <v>142</v>
      </c>
      <c r="C49" s="133" t="s">
        <v>38</v>
      </c>
      <c r="D49" s="51">
        <v>1666</v>
      </c>
      <c r="E49" s="256">
        <f t="shared" si="0"/>
        <v>6.4468694373500501E-2</v>
      </c>
      <c r="F49" s="169">
        <v>25842</v>
      </c>
    </row>
    <row r="50" spans="1:6" ht="12.75" customHeight="1" x14ac:dyDescent="0.2">
      <c r="A50" s="478"/>
      <c r="B50" s="133" t="s">
        <v>143</v>
      </c>
      <c r="C50" s="133" t="s">
        <v>39</v>
      </c>
      <c r="D50" s="170">
        <v>183</v>
      </c>
      <c r="E50" s="256">
        <f t="shared" si="0"/>
        <v>1.0669309701492538E-2</v>
      </c>
      <c r="F50" s="169">
        <v>17152</v>
      </c>
    </row>
    <row r="51" spans="1:6" ht="12.75" customHeight="1" x14ac:dyDescent="0.2">
      <c r="A51" s="478"/>
      <c r="B51" s="133" t="s">
        <v>381</v>
      </c>
      <c r="C51" s="133" t="s">
        <v>40</v>
      </c>
      <c r="D51" s="51">
        <v>2159</v>
      </c>
      <c r="E51" s="256">
        <f t="shared" si="0"/>
        <v>6.9365461847389565E-2</v>
      </c>
      <c r="F51" s="169">
        <v>31125</v>
      </c>
    </row>
    <row r="52" spans="1:6" ht="12.75" customHeight="1" x14ac:dyDescent="0.2">
      <c r="A52" s="478"/>
      <c r="B52" s="133" t="s">
        <v>382</v>
      </c>
      <c r="C52" s="133" t="s">
        <v>41</v>
      </c>
      <c r="D52" s="51">
        <v>32</v>
      </c>
      <c r="E52" s="256">
        <f t="shared" si="0"/>
        <v>1.9993751952514841E-3</v>
      </c>
      <c r="F52" s="169">
        <v>16005</v>
      </c>
    </row>
    <row r="53" spans="1:6" ht="12.75" customHeight="1" x14ac:dyDescent="0.2">
      <c r="A53" s="453"/>
      <c r="B53" s="133" t="s">
        <v>144</v>
      </c>
      <c r="C53" s="133" t="s">
        <v>42</v>
      </c>
      <c r="D53" s="51">
        <v>746</v>
      </c>
      <c r="E53" s="256">
        <f t="shared" si="0"/>
        <v>2.5822977603932293E-2</v>
      </c>
      <c r="F53" s="169">
        <v>28889</v>
      </c>
    </row>
    <row r="54" spans="1:6" ht="12.75" customHeight="1" x14ac:dyDescent="0.25">
      <c r="A54" s="433" t="s">
        <v>159</v>
      </c>
      <c r="B54" s="434"/>
      <c r="C54" s="476"/>
      <c r="D54" s="51">
        <v>13814</v>
      </c>
      <c r="E54" s="256">
        <f t="shared" si="0"/>
        <v>8.5966768311655978E-2</v>
      </c>
      <c r="F54" s="169">
        <v>160690</v>
      </c>
    </row>
    <row r="55" spans="1:6" ht="12.75" customHeight="1" x14ac:dyDescent="0.2">
      <c r="A55" s="456" t="s">
        <v>9</v>
      </c>
      <c r="B55" s="133" t="s">
        <v>383</v>
      </c>
      <c r="C55" s="133" t="s">
        <v>289</v>
      </c>
      <c r="D55" s="51">
        <v>4718</v>
      </c>
      <c r="E55" s="256">
        <f t="shared" si="0"/>
        <v>0.17511691782347263</v>
      </c>
      <c r="F55" s="169">
        <v>26942</v>
      </c>
    </row>
    <row r="56" spans="1:6" ht="12.75" customHeight="1" x14ac:dyDescent="0.2">
      <c r="A56" s="478"/>
      <c r="B56" s="133" t="s">
        <v>384</v>
      </c>
      <c r="C56" s="133" t="s">
        <v>43</v>
      </c>
      <c r="D56" s="51">
        <v>413</v>
      </c>
      <c r="E56" s="256">
        <f t="shared" si="0"/>
        <v>1.8494469571447764E-2</v>
      </c>
      <c r="F56" s="169">
        <v>22331</v>
      </c>
    </row>
    <row r="57" spans="1:6" ht="12.75" customHeight="1" x14ac:dyDescent="0.2">
      <c r="A57" s="478"/>
      <c r="B57" s="133" t="s">
        <v>145</v>
      </c>
      <c r="C57" s="133" t="s">
        <v>44</v>
      </c>
      <c r="D57" s="51">
        <v>531</v>
      </c>
      <c r="E57" s="256">
        <f t="shared" si="0"/>
        <v>2.6029411764705881E-2</v>
      </c>
      <c r="F57" s="169">
        <v>20400</v>
      </c>
    </row>
    <row r="58" spans="1:6" ht="12.75" customHeight="1" x14ac:dyDescent="0.2">
      <c r="A58" s="453"/>
      <c r="B58" s="133" t="s">
        <v>146</v>
      </c>
      <c r="C58" s="133" t="s">
        <v>198</v>
      </c>
      <c r="D58" s="51">
        <v>604</v>
      </c>
      <c r="E58" s="256">
        <f t="shared" si="0"/>
        <v>2.086355785837651E-2</v>
      </c>
      <c r="F58" s="169">
        <v>28950</v>
      </c>
    </row>
    <row r="59" spans="1:6" ht="12.75" customHeight="1" x14ac:dyDescent="0.25">
      <c r="A59" s="433" t="s">
        <v>160</v>
      </c>
      <c r="B59" s="434"/>
      <c r="C59" s="476"/>
      <c r="D59" s="51">
        <v>6266</v>
      </c>
      <c r="E59" s="256">
        <f t="shared" si="0"/>
        <v>6.3534875231943871E-2</v>
      </c>
      <c r="F59" s="169">
        <v>98623</v>
      </c>
    </row>
    <row r="60" spans="1:6" ht="12.75" customHeight="1" x14ac:dyDescent="0.2">
      <c r="A60" s="456" t="s">
        <v>151</v>
      </c>
      <c r="B60" s="133" t="s">
        <v>118</v>
      </c>
      <c r="C60" s="133" t="s">
        <v>217</v>
      </c>
      <c r="D60" s="51">
        <v>1195</v>
      </c>
      <c r="E60" s="256">
        <f t="shared" si="0"/>
        <v>3.1461443277255613E-2</v>
      </c>
      <c r="F60" s="169">
        <v>37983</v>
      </c>
    </row>
    <row r="61" spans="1:6" ht="12.75" customHeight="1" x14ac:dyDescent="0.2">
      <c r="A61" s="478"/>
      <c r="B61" s="133" t="s">
        <v>161</v>
      </c>
      <c r="C61" s="133" t="s">
        <v>218</v>
      </c>
      <c r="D61" s="51">
        <v>172</v>
      </c>
      <c r="E61" s="256">
        <f t="shared" si="0"/>
        <v>2.3829315599889166E-2</v>
      </c>
      <c r="F61" s="169">
        <v>7218</v>
      </c>
    </row>
    <row r="62" spans="1:6" ht="12.75" customHeight="1" x14ac:dyDescent="0.2">
      <c r="A62" s="453"/>
      <c r="B62" s="133" t="s">
        <v>162</v>
      </c>
      <c r="C62" s="133" t="s">
        <v>219</v>
      </c>
      <c r="D62" s="51">
        <v>4</v>
      </c>
      <c r="E62" s="256">
        <f t="shared" si="0"/>
        <v>6.4977257959714096E-4</v>
      </c>
      <c r="F62" s="169">
        <v>6156</v>
      </c>
    </row>
    <row r="63" spans="1:6" ht="12.75" customHeight="1" x14ac:dyDescent="0.25">
      <c r="A63" s="433" t="s">
        <v>290</v>
      </c>
      <c r="B63" s="434"/>
      <c r="C63" s="476"/>
      <c r="D63" s="51">
        <v>1371</v>
      </c>
      <c r="E63" s="256">
        <f t="shared" si="0"/>
        <v>2.6695484549331152E-2</v>
      </c>
      <c r="F63" s="169">
        <v>51357</v>
      </c>
    </row>
    <row r="64" spans="1:6" ht="12.75" customHeight="1" x14ac:dyDescent="0.25">
      <c r="A64" s="186" t="s">
        <v>11</v>
      </c>
      <c r="B64" s="55" t="s">
        <v>462</v>
      </c>
      <c r="C64" s="133" t="s">
        <v>47</v>
      </c>
      <c r="D64" s="51">
        <v>1768</v>
      </c>
      <c r="E64" s="256">
        <f t="shared" si="0"/>
        <v>4.4019519968130666E-2</v>
      </c>
      <c r="F64" s="169">
        <v>40164</v>
      </c>
    </row>
    <row r="65" spans="1:6" ht="12.75" customHeight="1" x14ac:dyDescent="0.2">
      <c r="A65" s="456" t="s">
        <v>13</v>
      </c>
      <c r="B65" s="133" t="s">
        <v>385</v>
      </c>
      <c r="C65" s="133" t="s">
        <v>48</v>
      </c>
      <c r="D65" s="51">
        <v>0</v>
      </c>
      <c r="E65" s="256">
        <f t="shared" si="0"/>
        <v>0</v>
      </c>
      <c r="F65" s="169">
        <v>52604</v>
      </c>
    </row>
    <row r="66" spans="1:6" ht="12.75" customHeight="1" x14ac:dyDescent="0.2">
      <c r="A66" s="453"/>
      <c r="B66" s="133" t="s">
        <v>386</v>
      </c>
      <c r="C66" s="133" t="s">
        <v>389</v>
      </c>
      <c r="D66" s="51">
        <v>0</v>
      </c>
      <c r="E66" s="256">
        <f t="shared" si="0"/>
        <v>0</v>
      </c>
      <c r="F66" s="169">
        <v>26890</v>
      </c>
    </row>
    <row r="67" spans="1:6" ht="15" x14ac:dyDescent="0.2">
      <c r="A67" s="457" t="s">
        <v>390</v>
      </c>
      <c r="B67" s="458"/>
      <c r="C67" s="479"/>
      <c r="D67" s="51">
        <v>0</v>
      </c>
      <c r="E67" s="256">
        <f t="shared" si="0"/>
        <v>0</v>
      </c>
      <c r="F67" s="169">
        <v>79494</v>
      </c>
    </row>
    <row r="68" spans="1:6" ht="15" x14ac:dyDescent="0.25">
      <c r="A68" s="186" t="s">
        <v>12</v>
      </c>
      <c r="B68" s="133" t="s">
        <v>387</v>
      </c>
      <c r="C68" s="133" t="s">
        <v>49</v>
      </c>
      <c r="D68" s="51">
        <v>2700</v>
      </c>
      <c r="E68" s="256">
        <f t="shared" si="0"/>
        <v>4.2398165886749786E-2</v>
      </c>
      <c r="F68" s="169">
        <v>63682</v>
      </c>
    </row>
    <row r="69" spans="1:6" ht="12.75" customHeight="1" x14ac:dyDescent="0.2">
      <c r="A69" s="456" t="s">
        <v>152</v>
      </c>
      <c r="B69" s="332" t="s">
        <v>163</v>
      </c>
      <c r="C69" s="133" t="s">
        <v>164</v>
      </c>
      <c r="D69" s="51">
        <v>2262</v>
      </c>
      <c r="E69" s="256">
        <f t="shared" si="0"/>
        <v>4.107350377687391E-2</v>
      </c>
      <c r="F69" s="169">
        <v>55072</v>
      </c>
    </row>
    <row r="70" spans="1:6" ht="12.75" customHeight="1" x14ac:dyDescent="0.2">
      <c r="A70" s="478"/>
      <c r="B70" s="133" t="s">
        <v>165</v>
      </c>
      <c r="C70" s="133" t="s">
        <v>166</v>
      </c>
      <c r="D70" s="51">
        <v>10</v>
      </c>
      <c r="E70" s="256">
        <f t="shared" si="0"/>
        <v>2.2593764121102574E-3</v>
      </c>
      <c r="F70" s="169">
        <v>4426</v>
      </c>
    </row>
    <row r="71" spans="1:6" ht="12.75" customHeight="1" x14ac:dyDescent="0.2">
      <c r="A71" s="478"/>
      <c r="B71" s="133" t="s">
        <v>167</v>
      </c>
      <c r="C71" s="133" t="s">
        <v>168</v>
      </c>
      <c r="D71" s="51">
        <v>145</v>
      </c>
      <c r="E71" s="256">
        <f t="shared" si="0"/>
        <v>1.0732790525536639E-2</v>
      </c>
      <c r="F71" s="169">
        <v>13510</v>
      </c>
    </row>
    <row r="72" spans="1:6" ht="12.75" customHeight="1" x14ac:dyDescent="0.2">
      <c r="A72" s="478"/>
      <c r="B72" s="133" t="s">
        <v>169</v>
      </c>
      <c r="C72" s="133" t="s">
        <v>170</v>
      </c>
      <c r="D72" s="170">
        <v>5</v>
      </c>
      <c r="E72" s="256">
        <f t="shared" si="0"/>
        <v>1.8719580681392737E-3</v>
      </c>
      <c r="F72" s="169">
        <v>2671</v>
      </c>
    </row>
    <row r="73" spans="1:6" ht="12.75" customHeight="1" x14ac:dyDescent="0.2">
      <c r="A73" s="453"/>
      <c r="B73" s="133" t="s">
        <v>335</v>
      </c>
      <c r="C73" s="133" t="s">
        <v>336</v>
      </c>
      <c r="D73" s="51">
        <v>190</v>
      </c>
      <c r="E73" s="256">
        <f t="shared" si="0"/>
        <v>1.2741416309012876E-2</v>
      </c>
      <c r="F73" s="169">
        <v>14912</v>
      </c>
    </row>
    <row r="74" spans="1:6" ht="12.75" customHeight="1" x14ac:dyDescent="0.25">
      <c r="A74" s="433" t="s">
        <v>171</v>
      </c>
      <c r="B74" s="434"/>
      <c r="C74" s="476"/>
      <c r="D74" s="51">
        <v>2612</v>
      </c>
      <c r="E74" s="256">
        <f t="shared" si="0"/>
        <v>2.8832886269055426E-2</v>
      </c>
      <c r="F74" s="169">
        <v>90591</v>
      </c>
    </row>
    <row r="75" spans="1:6" ht="12.75" customHeight="1" x14ac:dyDescent="0.25">
      <c r="A75" s="186" t="s">
        <v>423</v>
      </c>
      <c r="B75" s="332" t="s">
        <v>422</v>
      </c>
      <c r="C75" s="133" t="s">
        <v>419</v>
      </c>
      <c r="D75" s="51">
        <v>0</v>
      </c>
      <c r="E75" s="256"/>
      <c r="F75" s="169">
        <v>11615</v>
      </c>
    </row>
    <row r="76" spans="1:6" ht="12.75" customHeight="1" x14ac:dyDescent="0.25">
      <c r="A76" s="186" t="s">
        <v>153</v>
      </c>
      <c r="B76" s="133" t="s">
        <v>125</v>
      </c>
      <c r="C76" s="133" t="s">
        <v>126</v>
      </c>
      <c r="D76" s="51">
        <v>2275</v>
      </c>
      <c r="E76" s="256">
        <f t="shared" ref="E76:E79" si="1">D76/F76</f>
        <v>6.0375255433772992E-2</v>
      </c>
      <c r="F76" s="169">
        <v>37681</v>
      </c>
    </row>
    <row r="77" spans="1:6" ht="12.75" customHeight="1" x14ac:dyDescent="0.2">
      <c r="A77" s="456" t="s">
        <v>15</v>
      </c>
      <c r="B77" s="133" t="s">
        <v>115</v>
      </c>
      <c r="C77" s="133" t="s">
        <v>172</v>
      </c>
      <c r="D77" s="51">
        <v>7190</v>
      </c>
      <c r="E77" s="256">
        <f t="shared" si="1"/>
        <v>0.20263795727411082</v>
      </c>
      <c r="F77" s="169">
        <v>35482</v>
      </c>
    </row>
    <row r="78" spans="1:6" ht="12.75" customHeight="1" x14ac:dyDescent="0.2">
      <c r="A78" s="453"/>
      <c r="B78" s="133" t="s">
        <v>173</v>
      </c>
      <c r="C78" s="133" t="s">
        <v>174</v>
      </c>
      <c r="D78" s="51">
        <v>0</v>
      </c>
      <c r="E78" s="256">
        <f t="shared" si="1"/>
        <v>0</v>
      </c>
      <c r="F78" s="169">
        <v>858</v>
      </c>
    </row>
    <row r="79" spans="1:6" ht="12.75" customHeight="1" x14ac:dyDescent="0.25">
      <c r="A79" s="433" t="s">
        <v>175</v>
      </c>
      <c r="B79" s="434"/>
      <c r="C79" s="476"/>
      <c r="D79" s="51">
        <v>7190</v>
      </c>
      <c r="E79" s="256">
        <f t="shared" si="1"/>
        <v>0.19785360484314804</v>
      </c>
      <c r="F79" s="169">
        <v>36340</v>
      </c>
    </row>
    <row r="80" spans="1:6" ht="12.75" customHeight="1" thickBot="1" x14ac:dyDescent="0.3">
      <c r="A80" s="473" t="s">
        <v>102</v>
      </c>
      <c r="B80" s="474"/>
      <c r="C80" s="475"/>
      <c r="D80" s="366">
        <v>113269</v>
      </c>
      <c r="E80" s="367">
        <f>D80/F80</f>
        <v>8.0550567670683443E-2</v>
      </c>
      <c r="F80" s="368">
        <v>1406185</v>
      </c>
    </row>
  </sheetData>
  <mergeCells count="29">
    <mergeCell ref="A4:F4"/>
    <mergeCell ref="A2:F2"/>
    <mergeCell ref="A60:A62"/>
    <mergeCell ref="A63:C63"/>
    <mergeCell ref="A69:A73"/>
    <mergeCell ref="A74:C74"/>
    <mergeCell ref="A47:C47"/>
    <mergeCell ref="A48:A53"/>
    <mergeCell ref="A54:C54"/>
    <mergeCell ref="A55:A58"/>
    <mergeCell ref="A59:C59"/>
    <mergeCell ref="A65:A66"/>
    <mergeCell ref="A67:C67"/>
    <mergeCell ref="A80:C80"/>
    <mergeCell ref="A79:C79"/>
    <mergeCell ref="A77:A78"/>
    <mergeCell ref="A9:A16"/>
    <mergeCell ref="A17:C17"/>
    <mergeCell ref="A18:A22"/>
    <mergeCell ref="A23:C23"/>
    <mergeCell ref="A25:C25"/>
    <mergeCell ref="A26:A27"/>
    <mergeCell ref="A28:C28"/>
    <mergeCell ref="A29:A33"/>
    <mergeCell ref="A34:C34"/>
    <mergeCell ref="A35:A39"/>
    <mergeCell ref="A40:C40"/>
    <mergeCell ref="A41:A44"/>
    <mergeCell ref="A45:C45"/>
  </mergeCells>
  <phoneticPr fontId="0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64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E9DEA755D31A4393A1998C28CC9D03" ma:contentTypeVersion="12" ma:contentTypeDescription="Creare un nuovo documento." ma:contentTypeScope="" ma:versionID="fe92c89ec23293159f783d7889018358">
  <xsd:schema xmlns:xsd="http://www.w3.org/2001/XMLSchema" xmlns:xs="http://www.w3.org/2001/XMLSchema" xmlns:p="http://schemas.microsoft.com/office/2006/metadata/properties" xmlns:ns3="b5ee4c49-2979-489d-b5f2-9b214fd504a1" xmlns:ns4="fe3abf3a-edb9-4567-b1db-9bd39e37cc5c" targetNamespace="http://schemas.microsoft.com/office/2006/metadata/properties" ma:root="true" ma:fieldsID="2303c7d3e2a7f0dc96d3b897aff59ba6" ns3:_="" ns4:_="">
    <xsd:import namespace="b5ee4c49-2979-489d-b5f2-9b214fd504a1"/>
    <xsd:import namespace="fe3abf3a-edb9-4567-b1db-9bd39e37cc5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ee4c49-2979-489d-b5f2-9b214fd504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3abf3a-edb9-4567-b1db-9bd39e37c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543BD8-B639-4F1F-BAF2-19B98C07BE6F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b5ee4c49-2979-489d-b5f2-9b214fd504a1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fe3abf3a-edb9-4567-b1db-9bd39e37cc5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71824C8-865E-423E-8971-C4C1CE08D9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0598F6-DE0F-412B-AEFF-EC8E3E4B0F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ee4c49-2979-489d-b5f2-9b214fd504a1"/>
    <ds:schemaRef ds:uri="fe3abf3a-edb9-4567-b1db-9bd39e37cc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17</vt:i4>
      </vt:variant>
    </vt:vector>
  </HeadingPairs>
  <TitlesOfParts>
    <vt:vector size="31" baseType="lpstr">
      <vt:lpstr>Dati di Attività</vt:lpstr>
      <vt:lpstr>Accessi per Residenza e PS</vt:lpstr>
      <vt:lpstr>Accessi per Residenza e ASL</vt:lpstr>
      <vt:lpstr>Accessi per ASL</vt:lpstr>
      <vt:lpstr>Non risponde a chiamata per ASL</vt:lpstr>
      <vt:lpstr>Non risponde a chiamata per PS</vt:lpstr>
      <vt:lpstr>MOD.ARRIVO per istituto</vt:lpstr>
      <vt:lpstr>TRIAGE per istituto</vt:lpstr>
      <vt:lpstr>TRIAGE RIVALUTATO per istituto</vt:lpstr>
      <vt:lpstr>TEMPO DI ATTESA</vt:lpstr>
      <vt:lpstr>ESITO per istituto</vt:lpstr>
      <vt:lpstr>TEMPO DI PERMANENZA</vt:lpstr>
      <vt:lpstr>TEMPO DI PERMANENZA (CLASSI)</vt:lpstr>
      <vt:lpstr>ACCESSI OBI</vt:lpstr>
      <vt:lpstr>'ACCESSI OBI'!Area_stampa</vt:lpstr>
      <vt:lpstr>'Accessi per Residenza e ASL'!Area_stampa</vt:lpstr>
      <vt:lpstr>'Accessi per Residenza e PS'!Area_stampa</vt:lpstr>
      <vt:lpstr>'Dati di Attività'!Area_stampa</vt:lpstr>
      <vt:lpstr>'MOD.ARRIVO per istituto'!Area_stampa</vt:lpstr>
      <vt:lpstr>'TEMPO DI PERMANENZA'!Area_stampa</vt:lpstr>
      <vt:lpstr>'TRIAGE per istituto'!Area_stampa</vt:lpstr>
      <vt:lpstr>'TRIAGE RIVALUTATO per istituto'!Area_stampa</vt:lpstr>
      <vt:lpstr>'ACCESSI OBI'!Titoli_stampa</vt:lpstr>
      <vt:lpstr>'Dati di Attività'!Titoli_stampa</vt:lpstr>
      <vt:lpstr>'ESITO per istituto'!Titoli_stampa</vt:lpstr>
      <vt:lpstr>'MOD.ARRIVO per istituto'!Titoli_stampa</vt:lpstr>
      <vt:lpstr>'TEMPO DI ATTESA'!Titoli_stampa</vt:lpstr>
      <vt:lpstr>'TEMPO DI PERMANENZA'!Titoli_stampa</vt:lpstr>
      <vt:lpstr>'TEMPO DI PERMANENZA (CLASSI)'!Titoli_stampa</vt:lpstr>
      <vt:lpstr>'TRIAGE per istituto'!Titoli_stampa</vt:lpstr>
      <vt:lpstr>'TRIAGE RIVALUTATO per istituto'!Titoli_stampa</vt:lpstr>
    </vt:vector>
  </TitlesOfParts>
  <Company>Agenzia di Sanità Pubblica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</dc:creator>
  <cp:lastModifiedBy>Laura Camilloni</cp:lastModifiedBy>
  <cp:lastPrinted>2014-03-06T12:10:45Z</cp:lastPrinted>
  <dcterms:created xsi:type="dcterms:W3CDTF">2003-10-10T11:04:29Z</dcterms:created>
  <dcterms:modified xsi:type="dcterms:W3CDTF">2022-06-07T09:23:59Z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0x010100CCE9DEA755D31A4393A1998C28CC9D03</vt:lpwstr>
  </property>
</Properties>
</file>